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65" windowWidth="18030" windowHeight="12450"/>
  </bookViews>
  <sheets>
    <sheet name="各年度 (108-109)" sheetId="20" r:id="rId1"/>
    <sheet name="各年度(98-107)" sheetId="7" r:id="rId2"/>
    <sheet name="106年" sheetId="19" r:id="rId3"/>
    <sheet name="105年" sheetId="17" r:id="rId4"/>
    <sheet name="104年" sheetId="16" r:id="rId5"/>
    <sheet name="103年" sheetId="15" r:id="rId6"/>
    <sheet name="102年" sheetId="14" r:id="rId7"/>
    <sheet name="101年" sheetId="9" r:id="rId8"/>
    <sheet name="100年" sheetId="10" r:id="rId9"/>
    <sheet name="99年" sheetId="11" r:id="rId10"/>
    <sheet name="98年" sheetId="13" r:id="rId11"/>
  </sheets>
  <definedNames>
    <definedName name="_xlnm.Print_Area" localSheetId="0">'各年度 (108-109)'!$A$1:$I$21</definedName>
  </definedNames>
  <calcPr calcId="145621"/>
</workbook>
</file>

<file path=xl/calcChain.xml><?xml version="1.0" encoding="utf-8"?>
<calcChain xmlns="http://schemas.openxmlformats.org/spreadsheetml/2006/main">
  <c r="D5" i="20" l="1"/>
  <c r="D4" i="20"/>
  <c r="I3" i="20"/>
  <c r="H3" i="20"/>
  <c r="G3" i="20"/>
  <c r="F3" i="20"/>
  <c r="D3" i="20" l="1"/>
  <c r="E4" i="20" s="1"/>
  <c r="E11" i="20"/>
  <c r="E10" i="20"/>
  <c r="E9" i="20"/>
  <c r="E12" i="20"/>
  <c r="E14" i="20"/>
  <c r="E13" i="20"/>
  <c r="D8" i="20"/>
  <c r="D7" i="20"/>
  <c r="I6" i="20"/>
  <c r="H6" i="20"/>
  <c r="G6" i="20"/>
  <c r="F6" i="20"/>
  <c r="D11" i="20"/>
  <c r="D12" i="20"/>
  <c r="D13" i="20"/>
  <c r="D14" i="20"/>
  <c r="D10" i="20"/>
  <c r="I12" i="20"/>
  <c r="H12" i="20"/>
  <c r="G12" i="20"/>
  <c r="F12" i="20"/>
  <c r="G9" i="20"/>
  <c r="H9" i="20"/>
  <c r="I9" i="20"/>
  <c r="F9" i="20"/>
  <c r="E5" i="20" l="1"/>
  <c r="E3" i="20" s="1"/>
  <c r="D6" i="20"/>
  <c r="E8" i="20" s="1"/>
  <c r="D9" i="20"/>
  <c r="E7" i="20" l="1"/>
  <c r="E6" i="20" s="1"/>
  <c r="E5" i="19"/>
  <c r="E7" i="19" l="1"/>
  <c r="D6" i="19"/>
  <c r="E6" i="19"/>
  <c r="F5" i="19"/>
  <c r="C6" i="19"/>
  <c r="D17" i="7"/>
  <c r="D16" i="7"/>
  <c r="E5" i="17"/>
  <c r="F5" i="17" s="1"/>
  <c r="F7" i="19" l="1"/>
  <c r="B7" i="19"/>
  <c r="C7" i="19"/>
  <c r="D7" i="19"/>
  <c r="C6" i="17"/>
  <c r="D6" i="17"/>
  <c r="F7" i="17"/>
  <c r="B7" i="17"/>
  <c r="D7" i="17"/>
  <c r="C7" i="17"/>
  <c r="E6" i="17"/>
  <c r="E7" i="17"/>
  <c r="F5" i="15"/>
  <c r="C7" i="15" s="1"/>
  <c r="E6" i="15"/>
  <c r="D6" i="15"/>
  <c r="C6" i="15"/>
  <c r="E5" i="15"/>
  <c r="E7" i="15" l="1"/>
  <c r="D7" i="15"/>
  <c r="B7" i="15"/>
  <c r="F7" i="15" s="1"/>
  <c r="D15" i="7" l="1"/>
  <c r="D14" i="7"/>
  <c r="E5" i="16"/>
  <c r="C6" i="16" s="1"/>
  <c r="E14" i="7" s="1"/>
  <c r="F5" i="16"/>
  <c r="D7" i="16" s="1"/>
  <c r="E6" i="16" l="1"/>
  <c r="E13" i="7" s="1"/>
  <c r="D6" i="16"/>
  <c r="E15" i="7" s="1"/>
  <c r="E7" i="16"/>
  <c r="B7" i="16"/>
  <c r="F7" i="16"/>
  <c r="C7" i="16"/>
  <c r="D13" i="7"/>
  <c r="E18" i="7"/>
  <c r="E17" i="7"/>
  <c r="E16" i="7"/>
  <c r="D18" i="7"/>
  <c r="E33" i="7" l="1"/>
  <c r="E32" i="7"/>
  <c r="E31" i="7"/>
  <c r="D33" i="7"/>
  <c r="D32" i="7"/>
  <c r="D31" i="7"/>
  <c r="E30" i="7"/>
  <c r="E29" i="7"/>
  <c r="E28" i="7"/>
  <c r="D30" i="7"/>
  <c r="D29" i="7"/>
  <c r="D28" i="7"/>
  <c r="E27" i="7"/>
  <c r="E26" i="7"/>
  <c r="E25" i="7"/>
  <c r="D27" i="7"/>
  <c r="D26" i="7"/>
  <c r="D25" i="7"/>
  <c r="E24" i="7"/>
  <c r="E23" i="7"/>
  <c r="E22" i="7"/>
  <c r="D24" i="7"/>
  <c r="D23" i="7"/>
  <c r="D22" i="7"/>
  <c r="E21" i="7"/>
  <c r="E20" i="7"/>
  <c r="E19" i="7"/>
  <c r="D20" i="7"/>
  <c r="D21" i="7"/>
  <c r="D19" i="7"/>
</calcChain>
</file>

<file path=xl/sharedStrings.xml><?xml version="1.0" encoding="utf-8"?>
<sst xmlns="http://schemas.openxmlformats.org/spreadsheetml/2006/main" count="205" uniqueCount="49">
  <si>
    <t>年度</t>
    <phoneticPr fontId="24" type="noConversion"/>
  </si>
  <si>
    <t>項目</t>
    <phoneticPr fontId="2" type="noConversion"/>
  </si>
  <si>
    <t>男性</t>
    <phoneticPr fontId="24" type="noConversion"/>
  </si>
  <si>
    <t>女性</t>
    <phoneticPr fontId="24" type="noConversion"/>
  </si>
  <si>
    <t>性別</t>
    <phoneticPr fontId="2" type="noConversion"/>
  </si>
  <si>
    <t>合計</t>
    <phoneticPr fontId="24" type="noConversion"/>
  </si>
  <si>
    <r>
      <t>資料來源：經濟部智慧財產局</t>
    </r>
    <r>
      <rPr>
        <sz val="12"/>
        <rFont val="Times New Roman"/>
        <family val="1"/>
      </rPr>
      <t/>
    </r>
    <phoneticPr fontId="2" type="noConversion"/>
  </si>
  <si>
    <t>中華民國101年</t>
    <phoneticPr fontId="2" type="noConversion"/>
  </si>
  <si>
    <t>合計</t>
  </si>
  <si>
    <t>男性</t>
  </si>
  <si>
    <t>女性</t>
  </si>
  <si>
    <t>中華民國99年</t>
    <phoneticPr fontId="2" type="noConversion"/>
  </si>
  <si>
    <t>中華民國100年</t>
    <phoneticPr fontId="2" type="noConversion"/>
  </si>
  <si>
    <t>中華民國102年</t>
    <phoneticPr fontId="2" type="noConversion"/>
  </si>
  <si>
    <t>公司行號</t>
  </si>
  <si>
    <t>自然人</t>
  </si>
  <si>
    <t>件數</t>
  </si>
  <si>
    <t>占自然人案件比例</t>
  </si>
  <si>
    <t>－</t>
  </si>
  <si>
    <t>占當年總申請案件比例</t>
  </si>
  <si>
    <t>商標註冊申請案申請人性別統計表</t>
    <phoneticPr fontId="2" type="noConversion"/>
  </si>
  <si>
    <t>中華民國98年</t>
    <phoneticPr fontId="2" type="noConversion"/>
  </si>
  <si>
    <t>商標註冊申請案申請人性別統計表</t>
    <phoneticPr fontId="24" type="noConversion"/>
  </si>
  <si>
    <t>商標註冊申請案申請人性別統計表</t>
    <phoneticPr fontId="2" type="noConversion"/>
  </si>
  <si>
    <t>自然人</t>
    <phoneticPr fontId="2" type="noConversion"/>
  </si>
  <si>
    <t>占自然人案件比例</t>
    <phoneticPr fontId="2" type="noConversion"/>
  </si>
  <si>
    <t>占自然人案件比例</t>
    <phoneticPr fontId="2" type="noConversion"/>
  </si>
  <si>
    <t>中華民國103年</t>
    <phoneticPr fontId="2" type="noConversion"/>
  </si>
  <si>
    <t>中華民國104年</t>
    <phoneticPr fontId="2" type="noConversion"/>
  </si>
  <si>
    <t>中華民國105年</t>
    <phoneticPr fontId="2" type="noConversion"/>
  </si>
  <si>
    <t>中華民國106年</t>
    <phoneticPr fontId="2" type="noConversion"/>
  </si>
  <si>
    <t>北部地區</t>
    <phoneticPr fontId="2" type="noConversion"/>
  </si>
  <si>
    <t>中部地區</t>
    <phoneticPr fontId="2" type="noConversion"/>
  </si>
  <si>
    <t>南部地區</t>
    <phoneticPr fontId="2" type="noConversion"/>
  </si>
  <si>
    <t>東部與金馬地區</t>
    <phoneticPr fontId="2" type="noConversion"/>
  </si>
  <si>
    <t>商標註冊申請案申請人性別統計表</t>
    <phoneticPr fontId="2" type="noConversion"/>
  </si>
  <si>
    <t>合計</t>
    <phoneticPr fontId="24" type="noConversion"/>
  </si>
  <si>
    <t>男性</t>
    <phoneticPr fontId="24" type="noConversion"/>
  </si>
  <si>
    <t>女性</t>
    <phoneticPr fontId="24" type="noConversion"/>
  </si>
  <si>
    <t>資料來源：經濟部智慧財產局</t>
    <phoneticPr fontId="2" type="noConversion"/>
  </si>
  <si>
    <t>商標註冊申請案申請人性別統計表</t>
    <phoneticPr fontId="2" type="noConversion"/>
  </si>
  <si>
    <t>合計</t>
    <phoneticPr fontId="24" type="noConversion"/>
  </si>
  <si>
    <t>男性</t>
    <phoneticPr fontId="24" type="noConversion"/>
  </si>
  <si>
    <t>女性</t>
    <phoneticPr fontId="24" type="noConversion"/>
  </si>
  <si>
    <t>備註：</t>
    <phoneticPr fontId="2" type="noConversion"/>
  </si>
  <si>
    <t>中部地區：臺中市、苗栗縣、彰化縣、南投縣、雲林縣。</t>
    <phoneticPr fontId="2" type="noConversion"/>
  </si>
  <si>
    <t xml:space="preserve">北部地區：臺北市、新北市、基隆市、桃園市、新竹縣市、宜蘭縣。 </t>
    <phoneticPr fontId="2" type="noConversion"/>
  </si>
  <si>
    <t xml:space="preserve">南部地區：高雄市、臺南市、嘉義縣市、屏東縣、澎湖縣。 </t>
    <phoneticPr fontId="2" type="noConversion"/>
  </si>
  <si>
    <t>東部與金馬地區：花蓮縣、臺東縣、金門縣、連江縣。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</si>
</sst>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Arial"/>
      <family val="2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Times New Roman"/>
      <family val="1"/>
    </font>
    <font>
      <sz val="12"/>
      <name val="Arial Unicode MS"/>
      <family val="2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7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2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/>
    <xf numFmtId="10" fontId="3" fillId="0" borderId="0" xfId="0" applyNumberFormat="1" applyFont="1" applyAlignment="1">
      <alignment vertical="center"/>
    </xf>
    <xf numFmtId="0" fontId="27" fillId="0" borderId="0" xfId="0" applyFont="1"/>
    <xf numFmtId="0" fontId="3" fillId="0" borderId="0" xfId="0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3" fontId="25" fillId="24" borderId="16" xfId="0" applyNumberFormat="1" applyFont="1" applyFill="1" applyBorder="1" applyAlignment="1">
      <alignment horizontal="right" vertical="center"/>
    </xf>
    <xf numFmtId="3" fontId="25" fillId="0" borderId="11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3" fontId="30" fillId="0" borderId="22" xfId="0" applyNumberFormat="1" applyFont="1" applyBorder="1" applyAlignment="1">
      <alignment horizontal="center" vertical="center" wrapText="1"/>
    </xf>
    <xf numFmtId="10" fontId="30" fillId="0" borderId="18" xfId="0" applyNumberFormat="1" applyFont="1" applyBorder="1" applyAlignment="1">
      <alignment horizontal="center" vertical="center" wrapText="1"/>
    </xf>
    <xf numFmtId="9" fontId="30" fillId="0" borderId="18" xfId="0" applyNumberFormat="1" applyFont="1" applyBorder="1" applyAlignment="1">
      <alignment horizontal="center" vertical="center" wrapText="1"/>
    </xf>
    <xf numFmtId="3" fontId="30" fillId="0" borderId="20" xfId="0" applyNumberFormat="1" applyFont="1" applyBorder="1" applyAlignment="1">
      <alignment horizontal="center" vertical="center" wrapText="1"/>
    </xf>
    <xf numFmtId="10" fontId="30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10" fontId="25" fillId="24" borderId="15" xfId="0" applyNumberFormat="1" applyFont="1" applyFill="1" applyBorder="1" applyAlignment="1">
      <alignment horizontal="right" vertical="center"/>
    </xf>
    <xf numFmtId="10" fontId="25" fillId="0" borderId="0" xfId="0" applyNumberFormat="1" applyFont="1" applyBorder="1" applyAlignment="1">
      <alignment horizontal="right" vertical="center"/>
    </xf>
    <xf numFmtId="10" fontId="25" fillId="0" borderId="10" xfId="0" applyNumberFormat="1" applyFont="1" applyBorder="1" applyAlignment="1">
      <alignment horizontal="right" vertical="center"/>
    </xf>
    <xf numFmtId="10" fontId="4" fillId="0" borderId="19" xfId="42" applyNumberFormat="1" applyFont="1" applyBorder="1" applyAlignment="1">
      <alignment horizontal="center" vertical="center" wrapText="1"/>
    </xf>
    <xf numFmtId="10" fontId="30" fillId="0" borderId="18" xfId="42" applyNumberFormat="1" applyFont="1" applyBorder="1" applyAlignment="1">
      <alignment horizontal="center" vertical="center" wrapText="1"/>
    </xf>
    <xf numFmtId="10" fontId="4" fillId="0" borderId="18" xfId="42" applyNumberFormat="1" applyFont="1" applyBorder="1" applyAlignment="1">
      <alignment horizontal="center" vertical="center" wrapText="1"/>
    </xf>
    <xf numFmtId="10" fontId="30" fillId="0" borderId="19" xfId="42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0" fontId="3" fillId="0" borderId="25" xfId="0" applyNumberFormat="1" applyFont="1" applyBorder="1" applyAlignment="1">
      <alignment horizontal="center" vertical="center"/>
    </xf>
    <xf numFmtId="10" fontId="25" fillId="0" borderId="15" xfId="0" applyNumberFormat="1" applyFont="1" applyFill="1" applyBorder="1" applyAlignment="1">
      <alignment horizontal="right" vertical="center"/>
    </xf>
    <xf numFmtId="3" fontId="25" fillId="24" borderId="11" xfId="0" applyNumberFormat="1" applyFont="1" applyFill="1" applyBorder="1" applyAlignment="1">
      <alignment horizontal="right" vertical="center"/>
    </xf>
    <xf numFmtId="3" fontId="25" fillId="24" borderId="14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6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1" fillId="24" borderId="0" xfId="0" applyNumberFormat="1" applyFont="1" applyFill="1" applyAlignment="1">
      <alignment horizontal="right" vertical="center"/>
    </xf>
    <xf numFmtId="176" fontId="31" fillId="24" borderId="0" xfId="0" applyNumberFormat="1" applyFont="1" applyFill="1" applyAlignment="1">
      <alignment vertical="center"/>
    </xf>
    <xf numFmtId="176" fontId="31" fillId="24" borderId="10" xfId="0" applyNumberFormat="1" applyFont="1" applyFill="1" applyBorder="1" applyAlignment="1">
      <alignment vertical="center"/>
    </xf>
    <xf numFmtId="10" fontId="3" fillId="0" borderId="0" xfId="42" applyNumberFormat="1" applyFont="1" applyAlignment="1">
      <alignment vertical="center"/>
    </xf>
    <xf numFmtId="176" fontId="25" fillId="24" borderId="0" xfId="0" applyNumberFormat="1" applyFont="1" applyFill="1" applyAlignment="1">
      <alignment vertical="center"/>
    </xf>
    <xf numFmtId="176" fontId="25" fillId="24" borderId="1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28" fillId="0" borderId="21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百分比" xfId="42" builtinId="5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Normal="100" zoomScaleSheetLayoutView="100" workbookViewId="0">
      <selection activeCell="N20" sqref="N20"/>
    </sheetView>
  </sheetViews>
  <sheetFormatPr defaultColWidth="8.875" defaultRowHeight="16.5" x14ac:dyDescent="0.25"/>
  <cols>
    <col min="1" max="1" width="8" style="1" customWidth="1"/>
    <col min="2" max="2" width="20.625" style="2" customWidth="1"/>
    <col min="3" max="3" width="8" style="2" customWidth="1"/>
    <col min="4" max="4" width="14.625" style="2" customWidth="1"/>
    <col min="5" max="5" width="17.125" style="4" customWidth="1"/>
    <col min="6" max="9" width="14.625" style="2" customWidth="1"/>
    <col min="10" max="16384" width="8.875" style="2"/>
  </cols>
  <sheetData>
    <row r="1" spans="1:10" ht="38.85" customHeight="1" thickBot="1" x14ac:dyDescent="0.3">
      <c r="A1" s="55" t="s">
        <v>22</v>
      </c>
      <c r="B1" s="55"/>
      <c r="C1" s="55"/>
      <c r="D1" s="55"/>
      <c r="E1" s="55"/>
      <c r="F1" s="55"/>
      <c r="G1" s="55"/>
      <c r="H1" s="55"/>
      <c r="I1" s="55"/>
    </row>
    <row r="2" spans="1:10" ht="17.25" thickBot="1" x14ac:dyDescent="0.3">
      <c r="A2" s="39" t="s">
        <v>0</v>
      </c>
      <c r="B2" s="40" t="s">
        <v>1</v>
      </c>
      <c r="C2" s="40" t="s">
        <v>4</v>
      </c>
      <c r="D2" s="12" t="s">
        <v>24</v>
      </c>
      <c r="E2" s="13" t="s">
        <v>25</v>
      </c>
      <c r="F2" s="41" t="s">
        <v>31</v>
      </c>
      <c r="G2" s="41" t="s">
        <v>32</v>
      </c>
      <c r="H2" s="41" t="s">
        <v>33</v>
      </c>
      <c r="I2" s="41" t="s">
        <v>34</v>
      </c>
    </row>
    <row r="3" spans="1:10" ht="18" customHeight="1" x14ac:dyDescent="0.25">
      <c r="A3" s="61">
        <v>111</v>
      </c>
      <c r="B3" s="64" t="s">
        <v>20</v>
      </c>
      <c r="C3" s="12" t="s">
        <v>5</v>
      </c>
      <c r="D3" s="14">
        <f>SUM(D4:D5)</f>
        <v>29067</v>
      </c>
      <c r="E3" s="42">
        <f>E4+E5</f>
        <v>1</v>
      </c>
      <c r="F3" s="49">
        <f>SUM(F4:F5)</f>
        <v>12453</v>
      </c>
      <c r="G3" s="49">
        <f t="shared" ref="G3:I3" si="0">SUM(G4:G5)</f>
        <v>8312</v>
      </c>
      <c r="H3" s="49">
        <f t="shared" si="0"/>
        <v>7773</v>
      </c>
      <c r="I3" s="49">
        <f t="shared" si="0"/>
        <v>529</v>
      </c>
    </row>
    <row r="4" spans="1:10" x14ac:dyDescent="0.25">
      <c r="A4" s="62"/>
      <c r="B4" s="65"/>
      <c r="C4" s="47" t="s">
        <v>2</v>
      </c>
      <c r="D4" s="43">
        <f>SUM(F4:I4)</f>
        <v>17063</v>
      </c>
      <c r="E4" s="33">
        <f>D4/D3</f>
        <v>0.58702308459765373</v>
      </c>
      <c r="F4" s="53">
        <v>7131</v>
      </c>
      <c r="G4" s="53">
        <v>4989</v>
      </c>
      <c r="H4" s="53">
        <v>4625</v>
      </c>
      <c r="I4" s="53">
        <v>318</v>
      </c>
    </row>
    <row r="5" spans="1:10" ht="17.25" thickBot="1" x14ac:dyDescent="0.3">
      <c r="A5" s="63"/>
      <c r="B5" s="66"/>
      <c r="C5" s="46" t="s">
        <v>3</v>
      </c>
      <c r="D5" s="44">
        <f t="shared" ref="D5" si="1">SUM(F5:I5)</f>
        <v>12004</v>
      </c>
      <c r="E5" s="34">
        <f>D5/D3</f>
        <v>0.41297691540234632</v>
      </c>
      <c r="F5" s="54">
        <v>5322</v>
      </c>
      <c r="G5" s="54">
        <v>3323</v>
      </c>
      <c r="H5" s="54">
        <v>3148</v>
      </c>
      <c r="I5" s="54">
        <v>211</v>
      </c>
    </row>
    <row r="6" spans="1:10" ht="18" customHeight="1" x14ac:dyDescent="0.25">
      <c r="A6" s="61">
        <v>110</v>
      </c>
      <c r="B6" s="64" t="s">
        <v>35</v>
      </c>
      <c r="C6" s="12" t="s">
        <v>5</v>
      </c>
      <c r="D6" s="14">
        <f>SUM(D7:D8)</f>
        <v>28660</v>
      </c>
      <c r="E6" s="42">
        <f>E7+E8</f>
        <v>1</v>
      </c>
      <c r="F6" s="49">
        <f>SUM(F7:F8)</f>
        <v>12422</v>
      </c>
      <c r="G6" s="49">
        <f t="shared" ref="G6" si="2">SUM(G7:G8)</f>
        <v>8275</v>
      </c>
      <c r="H6" s="49">
        <f t="shared" ref="H6" si="3">SUM(H7:H8)</f>
        <v>7504</v>
      </c>
      <c r="I6" s="49">
        <f t="shared" ref="I6" si="4">SUM(I7:I8)</f>
        <v>459</v>
      </c>
    </row>
    <row r="7" spans="1:10" x14ac:dyDescent="0.25">
      <c r="A7" s="62"/>
      <c r="B7" s="65"/>
      <c r="C7" s="47" t="s">
        <v>37</v>
      </c>
      <c r="D7" s="43">
        <f>SUM(F7:I7)</f>
        <v>17210</v>
      </c>
      <c r="E7" s="33">
        <f>D7/D6</f>
        <v>0.60048848569434754</v>
      </c>
      <c r="F7" s="53">
        <v>7302</v>
      </c>
      <c r="G7" s="53">
        <v>5103</v>
      </c>
      <c r="H7" s="53">
        <v>4521</v>
      </c>
      <c r="I7" s="53">
        <v>284</v>
      </c>
    </row>
    <row r="8" spans="1:10" ht="17.25" thickBot="1" x14ac:dyDescent="0.3">
      <c r="A8" s="63"/>
      <c r="B8" s="66"/>
      <c r="C8" s="46" t="s">
        <v>38</v>
      </c>
      <c r="D8" s="44">
        <f t="shared" ref="D8" si="5">SUM(F8:I8)</f>
        <v>11450</v>
      </c>
      <c r="E8" s="34">
        <f>D8/D6</f>
        <v>0.39951151430565246</v>
      </c>
      <c r="F8" s="54">
        <v>5120</v>
      </c>
      <c r="G8" s="54">
        <v>3172</v>
      </c>
      <c r="H8" s="54">
        <v>2983</v>
      </c>
      <c r="I8" s="54">
        <v>175</v>
      </c>
    </row>
    <row r="9" spans="1:10" ht="18" thickBot="1" x14ac:dyDescent="0.3">
      <c r="A9" s="56">
        <v>109</v>
      </c>
      <c r="B9" s="58" t="s">
        <v>35</v>
      </c>
      <c r="C9" s="12" t="s">
        <v>36</v>
      </c>
      <c r="D9" s="14">
        <f>SUM(D10:D11)</f>
        <v>28011</v>
      </c>
      <c r="E9" s="42">
        <f>E10+E11</f>
        <v>1</v>
      </c>
      <c r="F9" s="49">
        <f>SUM(F10:F11)</f>
        <v>12686</v>
      </c>
      <c r="G9" s="49">
        <f t="shared" ref="G9:I9" si="6">SUM(G10:G11)</f>
        <v>8067</v>
      </c>
      <c r="H9" s="49">
        <f t="shared" si="6"/>
        <v>6801</v>
      </c>
      <c r="I9" s="49">
        <f t="shared" si="6"/>
        <v>457</v>
      </c>
      <c r="J9" s="48"/>
    </row>
    <row r="10" spans="1:10" ht="18" thickBot="1" x14ac:dyDescent="0.3">
      <c r="A10" s="56"/>
      <c r="B10" s="58"/>
      <c r="C10" s="47" t="s">
        <v>37</v>
      </c>
      <c r="D10" s="43">
        <f>SUM(F10:I10)</f>
        <v>17606</v>
      </c>
      <c r="E10" s="33">
        <f>D10/D9</f>
        <v>0.6285387883331548</v>
      </c>
      <c r="F10" s="50">
        <v>7719</v>
      </c>
      <c r="G10" s="50">
        <v>5231</v>
      </c>
      <c r="H10" s="50">
        <v>4336</v>
      </c>
      <c r="I10" s="50">
        <v>320</v>
      </c>
      <c r="J10" s="48"/>
    </row>
    <row r="11" spans="1:10" ht="18" thickBot="1" x14ac:dyDescent="0.3">
      <c r="A11" s="57"/>
      <c r="B11" s="59"/>
      <c r="C11" s="46" t="s">
        <v>38</v>
      </c>
      <c r="D11" s="44">
        <f t="shared" ref="D11:D14" si="7">SUM(F11:I11)</f>
        <v>10405</v>
      </c>
      <c r="E11" s="34">
        <f>D11/D9</f>
        <v>0.37146121166684515</v>
      </c>
      <c r="F11" s="51">
        <v>4967</v>
      </c>
      <c r="G11" s="51">
        <v>2836</v>
      </c>
      <c r="H11" s="51">
        <v>2465</v>
      </c>
      <c r="I11" s="51">
        <v>137</v>
      </c>
      <c r="J11" s="48"/>
    </row>
    <row r="12" spans="1:10" ht="18" thickBot="1" x14ac:dyDescent="0.3">
      <c r="A12" s="56">
        <v>108</v>
      </c>
      <c r="B12" s="58" t="s">
        <v>40</v>
      </c>
      <c r="C12" s="12" t="s">
        <v>41</v>
      </c>
      <c r="D12" s="43">
        <f t="shared" si="7"/>
        <v>23946</v>
      </c>
      <c r="E12" s="42">
        <f>E13+E14</f>
        <v>1</v>
      </c>
      <c r="F12" s="49">
        <f>SUM(F13:F14)</f>
        <v>10839</v>
      </c>
      <c r="G12" s="49">
        <f t="shared" ref="G12" si="8">SUM(G13:G14)</f>
        <v>6813</v>
      </c>
      <c r="H12" s="49">
        <f t="shared" ref="H12" si="9">SUM(H13:H14)</f>
        <v>5993</v>
      </c>
      <c r="I12" s="49">
        <f t="shared" ref="I12" si="10">SUM(I13:I14)</f>
        <v>301</v>
      </c>
      <c r="J12" s="48"/>
    </row>
    <row r="13" spans="1:10" ht="18" thickBot="1" x14ac:dyDescent="0.3">
      <c r="A13" s="56"/>
      <c r="B13" s="58"/>
      <c r="C13" s="47" t="s">
        <v>42</v>
      </c>
      <c r="D13" s="43">
        <f t="shared" si="7"/>
        <v>15402</v>
      </c>
      <c r="E13" s="33">
        <f>D13/D12</f>
        <v>0.64319719368579309</v>
      </c>
      <c r="F13" s="50">
        <v>6736</v>
      </c>
      <c r="G13" s="50">
        <v>4511</v>
      </c>
      <c r="H13" s="50">
        <v>3969</v>
      </c>
      <c r="I13" s="50">
        <v>186</v>
      </c>
      <c r="J13" s="52"/>
    </row>
    <row r="14" spans="1:10" ht="18" thickBot="1" x14ac:dyDescent="0.3">
      <c r="A14" s="57"/>
      <c r="B14" s="59"/>
      <c r="C14" s="46" t="s">
        <v>43</v>
      </c>
      <c r="D14" s="44">
        <f t="shared" si="7"/>
        <v>8544</v>
      </c>
      <c r="E14" s="34">
        <f>D14/D12</f>
        <v>0.35680280631420697</v>
      </c>
      <c r="F14" s="51">
        <v>4103</v>
      </c>
      <c r="G14" s="51">
        <v>2302</v>
      </c>
      <c r="H14" s="51">
        <v>2024</v>
      </c>
      <c r="I14" s="51">
        <v>115</v>
      </c>
      <c r="J14" s="52"/>
    </row>
    <row r="15" spans="1:10" x14ac:dyDescent="0.25">
      <c r="A15" s="60" t="s">
        <v>39</v>
      </c>
      <c r="B15" s="60"/>
      <c r="C15" s="60"/>
      <c r="D15" s="60"/>
      <c r="E15" s="60"/>
      <c r="F15"/>
      <c r="G15"/>
      <c r="H15"/>
      <c r="I15"/>
    </row>
    <row r="17" spans="1:1" x14ac:dyDescent="0.25">
      <c r="A17" s="1" t="s">
        <v>44</v>
      </c>
    </row>
    <row r="18" spans="1:1" x14ac:dyDescent="0.25">
      <c r="A18" s="45" t="s">
        <v>46</v>
      </c>
    </row>
    <row r="19" spans="1:1" x14ac:dyDescent="0.25">
      <c r="A19" s="45" t="s">
        <v>45</v>
      </c>
    </row>
    <row r="20" spans="1:1" x14ac:dyDescent="0.25">
      <c r="A20" s="45" t="s">
        <v>47</v>
      </c>
    </row>
    <row r="21" spans="1:1" x14ac:dyDescent="0.25">
      <c r="A21" s="45" t="s">
        <v>48</v>
      </c>
    </row>
  </sheetData>
  <mergeCells count="10">
    <mergeCell ref="A1:I1"/>
    <mergeCell ref="A9:A11"/>
    <mergeCell ref="B9:B11"/>
    <mergeCell ref="A15:E15"/>
    <mergeCell ref="A12:A14"/>
    <mergeCell ref="B12:B14"/>
    <mergeCell ref="A6:A8"/>
    <mergeCell ref="B6:B8"/>
    <mergeCell ref="A3:A5"/>
    <mergeCell ref="B3:B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topLeftCell="A3" zoomScale="60" zoomScaleNormal="100" workbookViewId="0">
      <selection activeCell="G31" sqref="G31"/>
    </sheetView>
  </sheetViews>
  <sheetFormatPr defaultRowHeight="16.5" x14ac:dyDescent="0.25"/>
  <cols>
    <col min="1" max="1" width="30.75" customWidth="1"/>
    <col min="2" max="6" width="14.75" customWidth="1"/>
  </cols>
  <sheetData>
    <row r="1" spans="1:6" s="5" customFormat="1" ht="40.15" customHeight="1" x14ac:dyDescent="0.3">
      <c r="A1" s="67" t="s">
        <v>20</v>
      </c>
      <c r="B1" s="68"/>
      <c r="C1" s="68"/>
      <c r="D1" s="68"/>
      <c r="E1" s="68"/>
      <c r="F1" s="68"/>
    </row>
    <row r="2" spans="1:6" s="3" customFormat="1" ht="30" customHeight="1" thickBot="1" x14ac:dyDescent="0.3">
      <c r="A2" s="69" t="s">
        <v>11</v>
      </c>
      <c r="B2" s="70"/>
      <c r="C2" s="70"/>
      <c r="D2" s="70"/>
      <c r="E2" s="70"/>
      <c r="F2" s="70"/>
    </row>
    <row r="3" spans="1:6" ht="30" customHeight="1" thickBot="1" x14ac:dyDescent="0.3">
      <c r="A3" s="71"/>
      <c r="B3" s="73" t="s">
        <v>14</v>
      </c>
      <c r="C3" s="75" t="s">
        <v>15</v>
      </c>
      <c r="D3" s="76"/>
      <c r="E3" s="77"/>
      <c r="F3" s="73" t="s">
        <v>8</v>
      </c>
    </row>
    <row r="4" spans="1:6" ht="30" customHeight="1" thickBot="1" x14ac:dyDescent="0.3">
      <c r="A4" s="72"/>
      <c r="B4" s="74"/>
      <c r="C4" s="20" t="s">
        <v>9</v>
      </c>
      <c r="D4" s="20" t="s">
        <v>10</v>
      </c>
      <c r="E4" s="20" t="s">
        <v>8</v>
      </c>
      <c r="F4" s="74"/>
    </row>
    <row r="5" spans="1:6" ht="30" customHeight="1" thickBot="1" x14ac:dyDescent="0.3">
      <c r="A5" s="21" t="s">
        <v>16</v>
      </c>
      <c r="B5" s="28">
        <v>48857</v>
      </c>
      <c r="C5" s="29">
        <v>12037</v>
      </c>
      <c r="D5" s="29">
        <v>5602</v>
      </c>
      <c r="E5" s="29">
        <v>17639</v>
      </c>
      <c r="F5" s="29">
        <v>66496</v>
      </c>
    </row>
    <row r="6" spans="1:6" ht="30" customHeight="1" thickBot="1" x14ac:dyDescent="0.3">
      <c r="A6" s="22" t="s">
        <v>17</v>
      </c>
      <c r="B6" s="19" t="s">
        <v>18</v>
      </c>
      <c r="C6" s="30">
        <v>0.68240000000000001</v>
      </c>
      <c r="D6" s="30">
        <v>0.31759999999999999</v>
      </c>
      <c r="E6" s="18">
        <v>1</v>
      </c>
      <c r="F6" s="17" t="s">
        <v>18</v>
      </c>
    </row>
    <row r="7" spans="1:6" ht="30" customHeight="1" thickBot="1" x14ac:dyDescent="0.3">
      <c r="A7" s="22" t="s">
        <v>19</v>
      </c>
      <c r="B7" s="31">
        <v>0.73470000000000002</v>
      </c>
      <c r="C7" s="30">
        <v>0.18110000000000001</v>
      </c>
      <c r="D7" s="30">
        <v>8.4199999999999997E-2</v>
      </c>
      <c r="E7" s="30">
        <v>0.26529999999999998</v>
      </c>
      <c r="F7" s="18">
        <v>1</v>
      </c>
    </row>
    <row r="8" spans="1:6" ht="30" customHeight="1" x14ac:dyDescent="0.25">
      <c r="A8" s="60" t="s">
        <v>6</v>
      </c>
      <c r="B8" s="60"/>
      <c r="C8" s="60"/>
      <c r="D8" s="60"/>
      <c r="E8" s="60"/>
      <c r="F8" s="60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60" zoomScaleNormal="100" workbookViewId="0">
      <selection activeCell="H14" sqref="H14"/>
    </sheetView>
  </sheetViews>
  <sheetFormatPr defaultRowHeight="16.5" x14ac:dyDescent="0.25"/>
  <cols>
    <col min="1" max="1" width="30.75" customWidth="1"/>
    <col min="2" max="6" width="14.75" customWidth="1"/>
  </cols>
  <sheetData>
    <row r="1" spans="1:6" s="5" customFormat="1" ht="40.15" customHeight="1" x14ac:dyDescent="0.3">
      <c r="A1" s="67" t="s">
        <v>20</v>
      </c>
      <c r="B1" s="68"/>
      <c r="C1" s="68"/>
      <c r="D1" s="68"/>
      <c r="E1" s="68"/>
      <c r="F1" s="68"/>
    </row>
    <row r="2" spans="1:6" s="3" customFormat="1" ht="30" customHeight="1" thickBot="1" x14ac:dyDescent="0.3">
      <c r="A2" s="69" t="s">
        <v>21</v>
      </c>
      <c r="B2" s="70"/>
      <c r="C2" s="70"/>
      <c r="D2" s="70"/>
      <c r="E2" s="70"/>
      <c r="F2" s="70"/>
    </row>
    <row r="3" spans="1:6" ht="30" customHeight="1" thickBot="1" x14ac:dyDescent="0.3">
      <c r="A3" s="71"/>
      <c r="B3" s="73" t="s">
        <v>14</v>
      </c>
      <c r="C3" s="75" t="s">
        <v>15</v>
      </c>
      <c r="D3" s="76"/>
      <c r="E3" s="77"/>
      <c r="F3" s="73" t="s">
        <v>8</v>
      </c>
    </row>
    <row r="4" spans="1:6" ht="30" customHeight="1" thickBot="1" x14ac:dyDescent="0.3">
      <c r="A4" s="72"/>
      <c r="B4" s="74"/>
      <c r="C4" s="20" t="s">
        <v>9</v>
      </c>
      <c r="D4" s="20" t="s">
        <v>10</v>
      </c>
      <c r="E4" s="20" t="s">
        <v>8</v>
      </c>
      <c r="F4" s="74"/>
    </row>
    <row r="5" spans="1:6" ht="30" customHeight="1" thickBot="1" x14ac:dyDescent="0.3">
      <c r="A5" s="21" t="s">
        <v>16</v>
      </c>
      <c r="B5" s="28">
        <v>43190</v>
      </c>
      <c r="C5" s="29">
        <v>11378</v>
      </c>
      <c r="D5" s="29">
        <v>5101</v>
      </c>
      <c r="E5" s="29">
        <v>16479</v>
      </c>
      <c r="F5" s="29">
        <v>59669</v>
      </c>
    </row>
    <row r="6" spans="1:6" ht="30" customHeight="1" thickBot="1" x14ac:dyDescent="0.3">
      <c r="A6" s="22" t="s">
        <v>17</v>
      </c>
      <c r="B6" s="19" t="s">
        <v>18</v>
      </c>
      <c r="C6" s="30">
        <v>0.6905</v>
      </c>
      <c r="D6" s="30">
        <v>0.3095</v>
      </c>
      <c r="E6" s="30">
        <v>1</v>
      </c>
      <c r="F6" s="17" t="s">
        <v>18</v>
      </c>
    </row>
    <row r="7" spans="1:6" ht="30" customHeight="1" thickBot="1" x14ac:dyDescent="0.3">
      <c r="A7" s="22" t="s">
        <v>19</v>
      </c>
      <c r="B7" s="31">
        <v>0.7238</v>
      </c>
      <c r="C7" s="30">
        <v>0.19070000000000001</v>
      </c>
      <c r="D7" s="30">
        <v>8.5500000000000007E-2</v>
      </c>
      <c r="E7" s="30">
        <v>0.2762</v>
      </c>
      <c r="F7" s="18">
        <v>1</v>
      </c>
    </row>
    <row r="8" spans="1:6" ht="30" customHeight="1" x14ac:dyDescent="0.25">
      <c r="A8" s="60" t="s">
        <v>6</v>
      </c>
      <c r="B8" s="60"/>
      <c r="C8" s="60"/>
      <c r="D8" s="60"/>
      <c r="E8" s="60"/>
      <c r="F8" s="60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view="pageBreakPreview" zoomScale="85" zoomScaleNormal="100" zoomScaleSheetLayoutView="85" workbookViewId="0">
      <selection activeCell="H20" sqref="H20"/>
    </sheetView>
  </sheetViews>
  <sheetFormatPr defaultColWidth="8.875" defaultRowHeight="16.5" x14ac:dyDescent="0.25"/>
  <cols>
    <col min="1" max="1" width="15.625" style="1" customWidth="1"/>
    <col min="2" max="4" width="20.625" style="2" customWidth="1"/>
    <col min="5" max="5" width="20.625" style="4" customWidth="1"/>
    <col min="6" max="16384" width="8.875" style="2"/>
  </cols>
  <sheetData>
    <row r="1" spans="1:5" ht="38.85" customHeight="1" x14ac:dyDescent="0.25">
      <c r="A1" s="55" t="s">
        <v>22</v>
      </c>
      <c r="B1" s="55"/>
      <c r="C1" s="55"/>
      <c r="D1" s="55"/>
      <c r="E1" s="55"/>
    </row>
    <row r="2" spans="1:5" ht="20.100000000000001" customHeight="1" thickBot="1" x14ac:dyDescent="0.3">
      <c r="A2" s="6"/>
      <c r="B2" s="6"/>
      <c r="C2" s="6"/>
      <c r="D2" s="6"/>
      <c r="E2" s="7"/>
    </row>
    <row r="3" spans="1:5" ht="34.15" customHeight="1" thickBot="1" x14ac:dyDescent="0.3">
      <c r="A3" s="8" t="s">
        <v>0</v>
      </c>
      <c r="B3" s="9" t="s">
        <v>1</v>
      </c>
      <c r="C3" s="9" t="s">
        <v>4</v>
      </c>
      <c r="D3" s="12" t="s">
        <v>24</v>
      </c>
      <c r="E3" s="13" t="s">
        <v>26</v>
      </c>
    </row>
    <row r="4" spans="1:5" ht="34.15" customHeight="1" thickBot="1" x14ac:dyDescent="0.3">
      <c r="A4" s="56">
        <v>107</v>
      </c>
      <c r="B4" s="58" t="s">
        <v>20</v>
      </c>
      <c r="C4" s="10" t="s">
        <v>5</v>
      </c>
      <c r="D4" s="14">
        <v>22790</v>
      </c>
      <c r="E4" s="32">
        <v>1</v>
      </c>
    </row>
    <row r="5" spans="1:5" ht="34.15" customHeight="1" thickBot="1" x14ac:dyDescent="0.3">
      <c r="A5" s="56"/>
      <c r="B5" s="58"/>
      <c r="C5" s="10" t="s">
        <v>2</v>
      </c>
      <c r="D5" s="15">
        <v>14729</v>
      </c>
      <c r="E5" s="33">
        <v>0.64629999999999999</v>
      </c>
    </row>
    <row r="6" spans="1:5" ht="34.15" customHeight="1" thickBot="1" x14ac:dyDescent="0.3">
      <c r="A6" s="57"/>
      <c r="B6" s="59"/>
      <c r="C6" s="11" t="s">
        <v>3</v>
      </c>
      <c r="D6" s="16">
        <v>8061</v>
      </c>
      <c r="E6" s="34">
        <v>0.35370000000000001</v>
      </c>
    </row>
    <row r="7" spans="1:5" ht="34.15" customHeight="1" thickBot="1" x14ac:dyDescent="0.3">
      <c r="A7" s="56">
        <v>106</v>
      </c>
      <c r="B7" s="58" t="s">
        <v>20</v>
      </c>
      <c r="C7" s="10" t="s">
        <v>5</v>
      </c>
      <c r="D7" s="14">
        <v>23191</v>
      </c>
      <c r="E7" s="32">
        <v>1</v>
      </c>
    </row>
    <row r="8" spans="1:5" ht="34.15" customHeight="1" thickBot="1" x14ac:dyDescent="0.3">
      <c r="A8" s="56"/>
      <c r="B8" s="58"/>
      <c r="C8" s="10" t="s">
        <v>2</v>
      </c>
      <c r="D8" s="15">
        <v>15353</v>
      </c>
      <c r="E8" s="33">
        <v>0.66202406105816913</v>
      </c>
    </row>
    <row r="9" spans="1:5" ht="34.15" customHeight="1" thickBot="1" x14ac:dyDescent="0.3">
      <c r="A9" s="57"/>
      <c r="B9" s="59"/>
      <c r="C9" s="11" t="s">
        <v>3</v>
      </c>
      <c r="D9" s="16">
        <v>7838</v>
      </c>
      <c r="E9" s="34">
        <v>0.33797593894183087</v>
      </c>
    </row>
    <row r="10" spans="1:5" ht="34.15" customHeight="1" thickBot="1" x14ac:dyDescent="0.3">
      <c r="A10" s="56">
        <v>105</v>
      </c>
      <c r="B10" s="58" t="s">
        <v>20</v>
      </c>
      <c r="C10" s="10" t="s">
        <v>5</v>
      </c>
      <c r="D10" s="14">
        <v>24150</v>
      </c>
      <c r="E10" s="32">
        <v>1</v>
      </c>
    </row>
    <row r="11" spans="1:5" ht="34.15" customHeight="1" thickBot="1" x14ac:dyDescent="0.3">
      <c r="A11" s="56"/>
      <c r="B11" s="58"/>
      <c r="C11" s="10" t="s">
        <v>2</v>
      </c>
      <c r="D11" s="15">
        <v>16061</v>
      </c>
      <c r="E11" s="33">
        <v>0.66510000000000002</v>
      </c>
    </row>
    <row r="12" spans="1:5" ht="34.15" customHeight="1" thickBot="1" x14ac:dyDescent="0.3">
      <c r="A12" s="57"/>
      <c r="B12" s="59"/>
      <c r="C12" s="11" t="s">
        <v>3</v>
      </c>
      <c r="D12" s="16">
        <v>8089</v>
      </c>
      <c r="E12" s="34">
        <v>0.33489999999999998</v>
      </c>
    </row>
    <row r="13" spans="1:5" ht="34.15" customHeight="1" thickBot="1" x14ac:dyDescent="0.3">
      <c r="A13" s="56">
        <v>104</v>
      </c>
      <c r="B13" s="58" t="s">
        <v>20</v>
      </c>
      <c r="C13" s="10" t="s">
        <v>5</v>
      </c>
      <c r="D13" s="14">
        <f>'104年'!E5</f>
        <v>20986</v>
      </c>
      <c r="E13" s="32">
        <f>'104年'!E6</f>
        <v>1</v>
      </c>
    </row>
    <row r="14" spans="1:5" ht="34.15" customHeight="1" thickBot="1" x14ac:dyDescent="0.3">
      <c r="A14" s="56"/>
      <c r="B14" s="58"/>
      <c r="C14" s="10" t="s">
        <v>2</v>
      </c>
      <c r="D14" s="15">
        <f>'104年'!C5</f>
        <v>13956</v>
      </c>
      <c r="E14" s="33">
        <f>'104年'!C6</f>
        <v>0.66501477175259693</v>
      </c>
    </row>
    <row r="15" spans="1:5" ht="34.15" customHeight="1" thickBot="1" x14ac:dyDescent="0.3">
      <c r="A15" s="57"/>
      <c r="B15" s="59"/>
      <c r="C15" s="11" t="s">
        <v>3</v>
      </c>
      <c r="D15" s="16">
        <f>'104年'!D5</f>
        <v>7030</v>
      </c>
      <c r="E15" s="34">
        <f>'104年'!D6</f>
        <v>0.33498522824740301</v>
      </c>
    </row>
    <row r="16" spans="1:5" ht="34.15" customHeight="1" thickBot="1" x14ac:dyDescent="0.3">
      <c r="A16" s="56">
        <v>103</v>
      </c>
      <c r="B16" s="58" t="s">
        <v>20</v>
      </c>
      <c r="C16" s="10" t="s">
        <v>5</v>
      </c>
      <c r="D16" s="14">
        <f>'103年'!E5</f>
        <v>20246</v>
      </c>
      <c r="E16" s="32">
        <f>'103年'!E6</f>
        <v>1</v>
      </c>
    </row>
    <row r="17" spans="1:5" ht="34.15" customHeight="1" thickBot="1" x14ac:dyDescent="0.3">
      <c r="A17" s="56"/>
      <c r="B17" s="58"/>
      <c r="C17" s="10" t="s">
        <v>2</v>
      </c>
      <c r="D17" s="15">
        <f>'103年'!C5</f>
        <v>13610</v>
      </c>
      <c r="E17" s="33">
        <f>'103年'!C6</f>
        <v>0.67223155191148865</v>
      </c>
    </row>
    <row r="18" spans="1:5" ht="34.15" customHeight="1" thickBot="1" x14ac:dyDescent="0.3">
      <c r="A18" s="57"/>
      <c r="B18" s="59"/>
      <c r="C18" s="11" t="s">
        <v>3</v>
      </c>
      <c r="D18" s="16">
        <f>'103年'!D5</f>
        <v>6636</v>
      </c>
      <c r="E18" s="34">
        <f>'103年'!D6</f>
        <v>0.3277684480885113</v>
      </c>
    </row>
    <row r="19" spans="1:5" ht="34.15" customHeight="1" thickBot="1" x14ac:dyDescent="0.3">
      <c r="A19" s="56">
        <v>102</v>
      </c>
      <c r="B19" s="58" t="s">
        <v>23</v>
      </c>
      <c r="C19" s="10" t="s">
        <v>5</v>
      </c>
      <c r="D19" s="14">
        <f>'102年'!E5</f>
        <v>17059</v>
      </c>
      <c r="E19" s="32">
        <f>'102年'!E6</f>
        <v>1</v>
      </c>
    </row>
    <row r="20" spans="1:5" ht="34.15" customHeight="1" thickBot="1" x14ac:dyDescent="0.3">
      <c r="A20" s="56"/>
      <c r="B20" s="58"/>
      <c r="C20" s="10" t="s">
        <v>2</v>
      </c>
      <c r="D20" s="15">
        <f>'102年'!C5</f>
        <v>11522</v>
      </c>
      <c r="E20" s="33">
        <f>'102年'!C6</f>
        <v>0.6754</v>
      </c>
    </row>
    <row r="21" spans="1:5" ht="34.15" customHeight="1" thickBot="1" x14ac:dyDescent="0.3">
      <c r="A21" s="57"/>
      <c r="B21" s="59"/>
      <c r="C21" s="11" t="s">
        <v>3</v>
      </c>
      <c r="D21" s="16">
        <f>'102年'!D5</f>
        <v>5537</v>
      </c>
      <c r="E21" s="34">
        <f>'102年'!D6</f>
        <v>0.3246</v>
      </c>
    </row>
    <row r="22" spans="1:5" ht="34.15" customHeight="1" thickBot="1" x14ac:dyDescent="0.3">
      <c r="A22" s="56">
        <v>101</v>
      </c>
      <c r="B22" s="58" t="s">
        <v>23</v>
      </c>
      <c r="C22" s="10" t="s">
        <v>5</v>
      </c>
      <c r="D22" s="14">
        <f>'101年'!E5</f>
        <v>19542</v>
      </c>
      <c r="E22" s="32">
        <f>'101年'!E6</f>
        <v>1</v>
      </c>
    </row>
    <row r="23" spans="1:5" ht="34.15" customHeight="1" thickBot="1" x14ac:dyDescent="0.3">
      <c r="A23" s="56"/>
      <c r="B23" s="58"/>
      <c r="C23" s="10" t="s">
        <v>2</v>
      </c>
      <c r="D23" s="15">
        <f>'101年'!C5</f>
        <v>13381</v>
      </c>
      <c r="E23" s="33">
        <f>'101年'!C6</f>
        <v>0.68469999999999998</v>
      </c>
    </row>
    <row r="24" spans="1:5" ht="34.15" customHeight="1" thickBot="1" x14ac:dyDescent="0.3">
      <c r="A24" s="57"/>
      <c r="B24" s="59"/>
      <c r="C24" s="11" t="s">
        <v>3</v>
      </c>
      <c r="D24" s="16">
        <f>'101年'!D5</f>
        <v>6161</v>
      </c>
      <c r="E24" s="34">
        <f>'101年'!D6</f>
        <v>0.31530000000000002</v>
      </c>
    </row>
    <row r="25" spans="1:5" ht="30" customHeight="1" thickBot="1" x14ac:dyDescent="0.3">
      <c r="A25" s="56">
        <v>100</v>
      </c>
      <c r="B25" s="58" t="s">
        <v>23</v>
      </c>
      <c r="C25" s="10" t="s">
        <v>5</v>
      </c>
      <c r="D25" s="14">
        <f>'100年'!E5</f>
        <v>17059</v>
      </c>
      <c r="E25" s="32">
        <f>'100年'!E6</f>
        <v>1</v>
      </c>
    </row>
    <row r="26" spans="1:5" ht="30" customHeight="1" thickBot="1" x14ac:dyDescent="0.3">
      <c r="A26" s="56"/>
      <c r="B26" s="58"/>
      <c r="C26" s="10" t="s">
        <v>2</v>
      </c>
      <c r="D26" s="15">
        <f>'100年'!C5</f>
        <v>11522</v>
      </c>
      <c r="E26" s="33">
        <f>'100年'!C6</f>
        <v>0.6754</v>
      </c>
    </row>
    <row r="27" spans="1:5" ht="30" customHeight="1" thickBot="1" x14ac:dyDescent="0.3">
      <c r="A27" s="57"/>
      <c r="B27" s="59"/>
      <c r="C27" s="11" t="s">
        <v>3</v>
      </c>
      <c r="D27" s="16">
        <f>'100年'!D5</f>
        <v>5537</v>
      </c>
      <c r="E27" s="34">
        <f>'100年'!D6</f>
        <v>0.3246</v>
      </c>
    </row>
    <row r="28" spans="1:5" ht="30" customHeight="1" thickBot="1" x14ac:dyDescent="0.3">
      <c r="A28" s="56">
        <v>99</v>
      </c>
      <c r="B28" s="58" t="s">
        <v>23</v>
      </c>
      <c r="C28" s="10" t="s">
        <v>5</v>
      </c>
      <c r="D28" s="14">
        <f>'99年'!E5</f>
        <v>17639</v>
      </c>
      <c r="E28" s="32">
        <f>'99年'!E6</f>
        <v>1</v>
      </c>
    </row>
    <row r="29" spans="1:5" ht="30" customHeight="1" thickBot="1" x14ac:dyDescent="0.3">
      <c r="A29" s="56"/>
      <c r="B29" s="58"/>
      <c r="C29" s="10" t="s">
        <v>2</v>
      </c>
      <c r="D29" s="15">
        <f>'99年'!C5</f>
        <v>12037</v>
      </c>
      <c r="E29" s="33">
        <f>'99年'!C6</f>
        <v>0.68240000000000001</v>
      </c>
    </row>
    <row r="30" spans="1:5" ht="30" customHeight="1" thickBot="1" x14ac:dyDescent="0.3">
      <c r="A30" s="57"/>
      <c r="B30" s="59"/>
      <c r="C30" s="11" t="s">
        <v>3</v>
      </c>
      <c r="D30" s="16">
        <f>'99年'!D5</f>
        <v>5602</v>
      </c>
      <c r="E30" s="34">
        <f>'99年'!D6</f>
        <v>0.31759999999999999</v>
      </c>
    </row>
    <row r="31" spans="1:5" ht="30" customHeight="1" thickBot="1" x14ac:dyDescent="0.3">
      <c r="A31" s="56">
        <v>98</v>
      </c>
      <c r="B31" s="58" t="s">
        <v>23</v>
      </c>
      <c r="C31" s="10" t="s">
        <v>5</v>
      </c>
      <c r="D31" s="14">
        <f>'98年'!E5</f>
        <v>16479</v>
      </c>
      <c r="E31" s="32">
        <f>'98年'!E6</f>
        <v>1</v>
      </c>
    </row>
    <row r="32" spans="1:5" ht="30" customHeight="1" thickBot="1" x14ac:dyDescent="0.3">
      <c r="A32" s="56"/>
      <c r="B32" s="58"/>
      <c r="C32" s="10" t="s">
        <v>2</v>
      </c>
      <c r="D32" s="15">
        <f>'98年'!C5</f>
        <v>11378</v>
      </c>
      <c r="E32" s="33">
        <f>'98年'!C6</f>
        <v>0.6905</v>
      </c>
    </row>
    <row r="33" spans="1:5" ht="30" customHeight="1" thickBot="1" x14ac:dyDescent="0.3">
      <c r="A33" s="57"/>
      <c r="B33" s="59"/>
      <c r="C33" s="11" t="s">
        <v>3</v>
      </c>
      <c r="D33" s="16">
        <f>'98年'!D5</f>
        <v>5101</v>
      </c>
      <c r="E33" s="34">
        <f>'98年'!D6</f>
        <v>0.3095</v>
      </c>
    </row>
    <row r="34" spans="1:5" customFormat="1" ht="30" customHeight="1" x14ac:dyDescent="0.25">
      <c r="A34" s="60" t="s">
        <v>6</v>
      </c>
      <c r="B34" s="60"/>
      <c r="C34" s="60"/>
      <c r="D34" s="60"/>
      <c r="E34" s="60"/>
    </row>
  </sheetData>
  <mergeCells count="22">
    <mergeCell ref="B7:B9"/>
    <mergeCell ref="A7:A9"/>
    <mergeCell ref="A10:A12"/>
    <mergeCell ref="A4:A6"/>
    <mergeCell ref="B4:B6"/>
    <mergeCell ref="B10:B12"/>
    <mergeCell ref="A34:E34"/>
    <mergeCell ref="A22:A24"/>
    <mergeCell ref="B22:B24"/>
    <mergeCell ref="A1:E1"/>
    <mergeCell ref="A31:A33"/>
    <mergeCell ref="B31:B33"/>
    <mergeCell ref="A28:A30"/>
    <mergeCell ref="B28:B30"/>
    <mergeCell ref="A25:A27"/>
    <mergeCell ref="B25:B27"/>
    <mergeCell ref="A19:A21"/>
    <mergeCell ref="B19:B21"/>
    <mergeCell ref="A16:A18"/>
    <mergeCell ref="B16:B18"/>
    <mergeCell ref="A13:A15"/>
    <mergeCell ref="B13:B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BreakPreview" zoomScale="60" zoomScaleNormal="100" workbookViewId="0">
      <selection activeCell="I3" sqref="I3"/>
    </sheetView>
  </sheetViews>
  <sheetFormatPr defaultRowHeight="16.5" x14ac:dyDescent="0.25"/>
  <cols>
    <col min="1" max="1" width="30.75" customWidth="1"/>
    <col min="2" max="6" width="14.75" customWidth="1"/>
  </cols>
  <sheetData>
    <row r="1" spans="1:6" s="5" customFormat="1" ht="40.15" customHeight="1" x14ac:dyDescent="0.3">
      <c r="A1" s="67" t="s">
        <v>20</v>
      </c>
      <c r="B1" s="68"/>
      <c r="C1" s="68"/>
      <c r="D1" s="68"/>
      <c r="E1" s="68"/>
      <c r="F1" s="68"/>
    </row>
    <row r="2" spans="1:6" s="3" customFormat="1" ht="30" customHeight="1" thickBot="1" x14ac:dyDescent="0.3">
      <c r="A2" s="69" t="s">
        <v>30</v>
      </c>
      <c r="B2" s="70"/>
      <c r="C2" s="70"/>
      <c r="D2" s="70"/>
      <c r="E2" s="70"/>
      <c r="F2" s="70"/>
    </row>
    <row r="3" spans="1:6" ht="30" customHeight="1" thickBot="1" x14ac:dyDescent="0.3">
      <c r="A3" s="71"/>
      <c r="B3" s="73" t="s">
        <v>14</v>
      </c>
      <c r="C3" s="75" t="s">
        <v>15</v>
      </c>
      <c r="D3" s="76"/>
      <c r="E3" s="77"/>
      <c r="F3" s="73" t="s">
        <v>8</v>
      </c>
    </row>
    <row r="4" spans="1:6" ht="30" customHeight="1" thickBot="1" x14ac:dyDescent="0.3">
      <c r="A4" s="72"/>
      <c r="B4" s="74"/>
      <c r="C4" s="20" t="s">
        <v>9</v>
      </c>
      <c r="D4" s="20" t="s">
        <v>10</v>
      </c>
      <c r="E4" s="20" t="s">
        <v>8</v>
      </c>
      <c r="F4" s="74"/>
    </row>
    <row r="5" spans="1:6" ht="30" customHeight="1" thickBot="1" x14ac:dyDescent="0.3">
      <c r="A5" s="21" t="s">
        <v>16</v>
      </c>
      <c r="B5" s="26">
        <v>60611</v>
      </c>
      <c r="C5" s="23">
        <v>15353</v>
      </c>
      <c r="D5" s="23">
        <v>7838</v>
      </c>
      <c r="E5" s="23">
        <f>C5+D5</f>
        <v>23191</v>
      </c>
      <c r="F5" s="23">
        <f>B5+E5</f>
        <v>83802</v>
      </c>
    </row>
    <row r="6" spans="1:6" ht="30" customHeight="1" thickBot="1" x14ac:dyDescent="0.3">
      <c r="A6" s="22" t="s">
        <v>25</v>
      </c>
      <c r="B6" s="35" t="s">
        <v>18</v>
      </c>
      <c r="C6" s="36">
        <f>C5/E5</f>
        <v>0.66202406105816913</v>
      </c>
      <c r="D6" s="36">
        <f>D5/E5</f>
        <v>0.33797593894183087</v>
      </c>
      <c r="E6" s="36">
        <f>E5/E5</f>
        <v>1</v>
      </c>
      <c r="F6" s="37" t="s">
        <v>18</v>
      </c>
    </row>
    <row r="7" spans="1:6" ht="30" customHeight="1" thickBot="1" x14ac:dyDescent="0.3">
      <c r="A7" s="22" t="s">
        <v>19</v>
      </c>
      <c r="B7" s="38">
        <f>B5/F5</f>
        <v>0.72326436123242877</v>
      </c>
      <c r="C7" s="36">
        <f>C5/F5</f>
        <v>0.18320565141643397</v>
      </c>
      <c r="D7" s="36">
        <f>D5/F5</f>
        <v>9.3529987351137198E-2</v>
      </c>
      <c r="E7" s="36">
        <f>E5/F5</f>
        <v>0.27673563876757118</v>
      </c>
      <c r="F7" s="36">
        <f>F5/F5</f>
        <v>1</v>
      </c>
    </row>
    <row r="8" spans="1:6" ht="30" customHeight="1" x14ac:dyDescent="0.25">
      <c r="A8" s="60" t="s">
        <v>6</v>
      </c>
      <c r="B8" s="60"/>
      <c r="C8" s="60"/>
      <c r="D8" s="60"/>
      <c r="E8" s="60"/>
      <c r="F8" s="60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BreakPreview" zoomScale="60" zoomScaleNormal="100" workbookViewId="0">
      <selection activeCell="J7" sqref="J7"/>
    </sheetView>
  </sheetViews>
  <sheetFormatPr defaultRowHeight="16.5" x14ac:dyDescent="0.25"/>
  <cols>
    <col min="1" max="1" width="30.75" customWidth="1"/>
    <col min="2" max="6" width="14.75" customWidth="1"/>
  </cols>
  <sheetData>
    <row r="1" spans="1:6" s="5" customFormat="1" ht="40.15" customHeight="1" x14ac:dyDescent="0.3">
      <c r="A1" s="67" t="s">
        <v>20</v>
      </c>
      <c r="B1" s="68"/>
      <c r="C1" s="68"/>
      <c r="D1" s="68"/>
      <c r="E1" s="68"/>
      <c r="F1" s="68"/>
    </row>
    <row r="2" spans="1:6" s="3" customFormat="1" ht="30" customHeight="1" thickBot="1" x14ac:dyDescent="0.3">
      <c r="A2" s="69" t="s">
        <v>29</v>
      </c>
      <c r="B2" s="70"/>
      <c r="C2" s="70"/>
      <c r="D2" s="70"/>
      <c r="E2" s="70"/>
      <c r="F2" s="70"/>
    </row>
    <row r="3" spans="1:6" ht="30" customHeight="1" thickBot="1" x14ac:dyDescent="0.3">
      <c r="A3" s="71"/>
      <c r="B3" s="73" t="s">
        <v>14</v>
      </c>
      <c r="C3" s="75" t="s">
        <v>15</v>
      </c>
      <c r="D3" s="76"/>
      <c r="E3" s="77"/>
      <c r="F3" s="73" t="s">
        <v>8</v>
      </c>
    </row>
    <row r="4" spans="1:6" ht="30" customHeight="1" thickBot="1" x14ac:dyDescent="0.3">
      <c r="A4" s="72"/>
      <c r="B4" s="74"/>
      <c r="C4" s="20" t="s">
        <v>9</v>
      </c>
      <c r="D4" s="20" t="s">
        <v>10</v>
      </c>
      <c r="E4" s="20" t="s">
        <v>8</v>
      </c>
      <c r="F4" s="74"/>
    </row>
    <row r="5" spans="1:6" ht="30" customHeight="1" thickBot="1" x14ac:dyDescent="0.3">
      <c r="A5" s="21" t="s">
        <v>16</v>
      </c>
      <c r="B5" s="26">
        <v>55150</v>
      </c>
      <c r="C5" s="23">
        <v>16061</v>
      </c>
      <c r="D5" s="23">
        <v>8089</v>
      </c>
      <c r="E5" s="23">
        <f>C5+D5</f>
        <v>24150</v>
      </c>
      <c r="F5" s="23">
        <f>B5+E5</f>
        <v>79300</v>
      </c>
    </row>
    <row r="6" spans="1:6" ht="30" customHeight="1" thickBot="1" x14ac:dyDescent="0.3">
      <c r="A6" s="22" t="s">
        <v>25</v>
      </c>
      <c r="B6" s="35" t="s">
        <v>18</v>
      </c>
      <c r="C6" s="36">
        <f>C5/E5</f>
        <v>0.66505175983436848</v>
      </c>
      <c r="D6" s="36">
        <f>D5/E5</f>
        <v>0.33494824016563146</v>
      </c>
      <c r="E6" s="36">
        <f>E5/E5</f>
        <v>1</v>
      </c>
      <c r="F6" s="37" t="s">
        <v>18</v>
      </c>
    </row>
    <row r="7" spans="1:6" ht="30" customHeight="1" thickBot="1" x14ac:dyDescent="0.3">
      <c r="A7" s="22" t="s">
        <v>19</v>
      </c>
      <c r="B7" s="38">
        <f>B5/F5</f>
        <v>0.6954602774274905</v>
      </c>
      <c r="C7" s="36">
        <f>C5/F5</f>
        <v>0.20253467843631778</v>
      </c>
      <c r="D7" s="36">
        <f>D5/F5</f>
        <v>0.10200504413619167</v>
      </c>
      <c r="E7" s="36">
        <f>E5/F5</f>
        <v>0.30453972257250944</v>
      </c>
      <c r="F7" s="36">
        <f>F5/F5</f>
        <v>1</v>
      </c>
    </row>
    <row r="8" spans="1:6" ht="30" customHeight="1" x14ac:dyDescent="0.25">
      <c r="A8" s="60" t="s">
        <v>6</v>
      </c>
      <c r="B8" s="60"/>
      <c r="C8" s="60"/>
      <c r="D8" s="60"/>
      <c r="E8" s="60"/>
      <c r="F8" s="60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60" zoomScaleNormal="100" workbookViewId="0">
      <selection activeCell="I8" sqref="I8"/>
    </sheetView>
  </sheetViews>
  <sheetFormatPr defaultRowHeight="16.5" x14ac:dyDescent="0.25"/>
  <cols>
    <col min="1" max="1" width="30.75" customWidth="1"/>
    <col min="2" max="6" width="14.75" customWidth="1"/>
  </cols>
  <sheetData>
    <row r="1" spans="1:6" s="5" customFormat="1" ht="40.15" customHeight="1" x14ac:dyDescent="0.3">
      <c r="A1" s="67" t="s">
        <v>20</v>
      </c>
      <c r="B1" s="68"/>
      <c r="C1" s="68"/>
      <c r="D1" s="68"/>
      <c r="E1" s="68"/>
      <c r="F1" s="68"/>
    </row>
    <row r="2" spans="1:6" s="3" customFormat="1" ht="30" customHeight="1" thickBot="1" x14ac:dyDescent="0.3">
      <c r="A2" s="69" t="s">
        <v>28</v>
      </c>
      <c r="B2" s="70"/>
      <c r="C2" s="70"/>
      <c r="D2" s="70"/>
      <c r="E2" s="70"/>
      <c r="F2" s="70"/>
    </row>
    <row r="3" spans="1:6" ht="30" customHeight="1" thickBot="1" x14ac:dyDescent="0.3">
      <c r="A3" s="71"/>
      <c r="B3" s="73" t="s">
        <v>14</v>
      </c>
      <c r="C3" s="75" t="s">
        <v>15</v>
      </c>
      <c r="D3" s="76"/>
      <c r="E3" s="77"/>
      <c r="F3" s="73" t="s">
        <v>8</v>
      </c>
    </row>
    <row r="4" spans="1:6" ht="30" customHeight="1" thickBot="1" x14ac:dyDescent="0.3">
      <c r="A4" s="72"/>
      <c r="B4" s="74"/>
      <c r="C4" s="20" t="s">
        <v>9</v>
      </c>
      <c r="D4" s="20" t="s">
        <v>10</v>
      </c>
      <c r="E4" s="20" t="s">
        <v>8</v>
      </c>
      <c r="F4" s="74"/>
    </row>
    <row r="5" spans="1:6" ht="30" customHeight="1" thickBot="1" x14ac:dyDescent="0.3">
      <c r="A5" s="21" t="s">
        <v>16</v>
      </c>
      <c r="B5" s="26">
        <v>57537</v>
      </c>
      <c r="C5" s="23">
        <v>13956</v>
      </c>
      <c r="D5" s="23">
        <v>7030</v>
      </c>
      <c r="E5" s="23">
        <f>C5+D5</f>
        <v>20986</v>
      </c>
      <c r="F5" s="23">
        <f>B5+E5</f>
        <v>78523</v>
      </c>
    </row>
    <row r="6" spans="1:6" ht="30" customHeight="1" thickBot="1" x14ac:dyDescent="0.3">
      <c r="A6" s="22" t="s">
        <v>25</v>
      </c>
      <c r="B6" s="35" t="s">
        <v>18</v>
      </c>
      <c r="C6" s="36">
        <f>C5/E5</f>
        <v>0.66501477175259693</v>
      </c>
      <c r="D6" s="36">
        <f>D5/E5</f>
        <v>0.33498522824740301</v>
      </c>
      <c r="E6" s="36">
        <f>E5/E5</f>
        <v>1</v>
      </c>
      <c r="F6" s="37" t="s">
        <v>18</v>
      </c>
    </row>
    <row r="7" spans="1:6" ht="30" customHeight="1" thickBot="1" x14ac:dyDescent="0.3">
      <c r="A7" s="22" t="s">
        <v>19</v>
      </c>
      <c r="B7" s="38">
        <f>B5/F5</f>
        <v>0.73274072564726256</v>
      </c>
      <c r="C7" s="36">
        <f>C5/F5</f>
        <v>0.17773136533245038</v>
      </c>
      <c r="D7" s="36">
        <f>D5/F5</f>
        <v>8.9527909020287053E-2</v>
      </c>
      <c r="E7" s="36">
        <f>E5/F5</f>
        <v>0.26725927435273744</v>
      </c>
      <c r="F7" s="36">
        <f>F5/F5</f>
        <v>1</v>
      </c>
    </row>
    <row r="8" spans="1:6" ht="30" customHeight="1" x14ac:dyDescent="0.25">
      <c r="A8" s="60" t="s">
        <v>6</v>
      </c>
      <c r="B8" s="60"/>
      <c r="C8" s="60"/>
      <c r="D8" s="60"/>
      <c r="E8" s="60"/>
      <c r="F8" s="60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60" zoomScaleNormal="100" workbookViewId="0">
      <selection activeCell="I15" sqref="I15"/>
    </sheetView>
  </sheetViews>
  <sheetFormatPr defaultRowHeight="16.5" x14ac:dyDescent="0.25"/>
  <cols>
    <col min="1" max="1" width="30.75" customWidth="1"/>
    <col min="2" max="6" width="14.75" customWidth="1"/>
  </cols>
  <sheetData>
    <row r="1" spans="1:6" s="5" customFormat="1" ht="40.15" customHeight="1" x14ac:dyDescent="0.3">
      <c r="A1" s="67" t="s">
        <v>20</v>
      </c>
      <c r="B1" s="68"/>
      <c r="C1" s="68"/>
      <c r="D1" s="68"/>
      <c r="E1" s="68"/>
      <c r="F1" s="68"/>
    </row>
    <row r="2" spans="1:6" s="3" customFormat="1" ht="30" customHeight="1" thickBot="1" x14ac:dyDescent="0.3">
      <c r="A2" s="69" t="s">
        <v>27</v>
      </c>
      <c r="B2" s="70"/>
      <c r="C2" s="70"/>
      <c r="D2" s="70"/>
      <c r="E2" s="70"/>
      <c r="F2" s="70"/>
    </row>
    <row r="3" spans="1:6" ht="30" customHeight="1" thickBot="1" x14ac:dyDescent="0.3">
      <c r="A3" s="71"/>
      <c r="B3" s="73" t="s">
        <v>14</v>
      </c>
      <c r="C3" s="75" t="s">
        <v>15</v>
      </c>
      <c r="D3" s="76"/>
      <c r="E3" s="77"/>
      <c r="F3" s="73" t="s">
        <v>8</v>
      </c>
    </row>
    <row r="4" spans="1:6" ht="30" customHeight="1" thickBot="1" x14ac:dyDescent="0.3">
      <c r="A4" s="72"/>
      <c r="B4" s="74"/>
      <c r="C4" s="20" t="s">
        <v>9</v>
      </c>
      <c r="D4" s="20" t="s">
        <v>10</v>
      </c>
      <c r="E4" s="20" t="s">
        <v>8</v>
      </c>
      <c r="F4" s="74"/>
    </row>
    <row r="5" spans="1:6" ht="30" customHeight="1" thickBot="1" x14ac:dyDescent="0.3">
      <c r="A5" s="21" t="s">
        <v>16</v>
      </c>
      <c r="B5" s="26">
        <v>55687</v>
      </c>
      <c r="C5" s="23">
        <v>13610</v>
      </c>
      <c r="D5" s="23">
        <v>6636</v>
      </c>
      <c r="E5" s="23">
        <f>C5+D5</f>
        <v>20246</v>
      </c>
      <c r="F5" s="23">
        <f>B5+E5</f>
        <v>75933</v>
      </c>
    </row>
    <row r="6" spans="1:6" ht="30" customHeight="1" thickBot="1" x14ac:dyDescent="0.3">
      <c r="A6" s="22" t="s">
        <v>25</v>
      </c>
      <c r="B6" s="19" t="s">
        <v>18</v>
      </c>
      <c r="C6" s="24">
        <f>C5/E5</f>
        <v>0.67223155191148865</v>
      </c>
      <c r="D6" s="24">
        <f>D5/E5</f>
        <v>0.3277684480885113</v>
      </c>
      <c r="E6" s="25">
        <f>C6+D6</f>
        <v>1</v>
      </c>
      <c r="F6" s="17" t="s">
        <v>18</v>
      </c>
    </row>
    <row r="7" spans="1:6" ht="30" customHeight="1" thickBot="1" x14ac:dyDescent="0.3">
      <c r="A7" s="22" t="s">
        <v>19</v>
      </c>
      <c r="B7" s="27">
        <f>B5/F5</f>
        <v>0.73337020794647911</v>
      </c>
      <c r="C7" s="24">
        <f>C5/F5</f>
        <v>0.17923695889797583</v>
      </c>
      <c r="D7" s="24">
        <f>D5/F5</f>
        <v>8.7392833155545024E-2</v>
      </c>
      <c r="E7" s="24">
        <f>E5/F5</f>
        <v>0.26662979205352089</v>
      </c>
      <c r="F7" s="25">
        <f>B7+E7</f>
        <v>1</v>
      </c>
    </row>
    <row r="8" spans="1:6" ht="30" customHeight="1" x14ac:dyDescent="0.25">
      <c r="A8" s="60" t="s">
        <v>6</v>
      </c>
      <c r="B8" s="60"/>
      <c r="C8" s="60"/>
      <c r="D8" s="60"/>
      <c r="E8" s="60"/>
      <c r="F8" s="60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60" zoomScaleNormal="100" workbookViewId="0">
      <selection activeCell="K22" sqref="K22"/>
    </sheetView>
  </sheetViews>
  <sheetFormatPr defaultRowHeight="16.5" x14ac:dyDescent="0.25"/>
  <cols>
    <col min="1" max="1" width="30.75" customWidth="1"/>
    <col min="2" max="6" width="14.75" customWidth="1"/>
  </cols>
  <sheetData>
    <row r="1" spans="1:6" s="5" customFormat="1" ht="40.15" customHeight="1" x14ac:dyDescent="0.3">
      <c r="A1" s="67" t="s">
        <v>20</v>
      </c>
      <c r="B1" s="68"/>
      <c r="C1" s="68"/>
      <c r="D1" s="68"/>
      <c r="E1" s="68"/>
      <c r="F1" s="68"/>
    </row>
    <row r="2" spans="1:6" s="3" customFormat="1" ht="30" customHeight="1" thickBot="1" x14ac:dyDescent="0.3">
      <c r="A2" s="69" t="s">
        <v>13</v>
      </c>
      <c r="B2" s="70"/>
      <c r="C2" s="70"/>
      <c r="D2" s="70"/>
      <c r="E2" s="70"/>
      <c r="F2" s="70"/>
    </row>
    <row r="3" spans="1:6" ht="30" customHeight="1" thickBot="1" x14ac:dyDescent="0.3">
      <c r="A3" s="71"/>
      <c r="B3" s="73" t="s">
        <v>14</v>
      </c>
      <c r="C3" s="75" t="s">
        <v>15</v>
      </c>
      <c r="D3" s="76"/>
      <c r="E3" s="77"/>
      <c r="F3" s="73" t="s">
        <v>8</v>
      </c>
    </row>
    <row r="4" spans="1:6" ht="30" customHeight="1" thickBot="1" x14ac:dyDescent="0.3">
      <c r="A4" s="72"/>
      <c r="B4" s="74"/>
      <c r="C4" s="20" t="s">
        <v>9</v>
      </c>
      <c r="D4" s="20" t="s">
        <v>10</v>
      </c>
      <c r="E4" s="20" t="s">
        <v>8</v>
      </c>
      <c r="F4" s="74"/>
    </row>
    <row r="5" spans="1:6" ht="30" customHeight="1" thickBot="1" x14ac:dyDescent="0.3">
      <c r="A5" s="21" t="s">
        <v>16</v>
      </c>
      <c r="B5" s="26">
        <v>50561</v>
      </c>
      <c r="C5" s="23">
        <v>11522</v>
      </c>
      <c r="D5" s="23">
        <v>5537</v>
      </c>
      <c r="E5" s="23">
        <v>17059</v>
      </c>
      <c r="F5" s="23">
        <v>67620</v>
      </c>
    </row>
    <row r="6" spans="1:6" ht="30" customHeight="1" thickBot="1" x14ac:dyDescent="0.3">
      <c r="A6" s="22" t="s">
        <v>25</v>
      </c>
      <c r="B6" s="19" t="s">
        <v>18</v>
      </c>
      <c r="C6" s="24">
        <v>0.6754</v>
      </c>
      <c r="D6" s="24">
        <v>0.3246</v>
      </c>
      <c r="E6" s="25">
        <v>1</v>
      </c>
      <c r="F6" s="17" t="s">
        <v>18</v>
      </c>
    </row>
    <row r="7" spans="1:6" ht="30" customHeight="1" thickBot="1" x14ac:dyDescent="0.3">
      <c r="A7" s="22" t="s">
        <v>19</v>
      </c>
      <c r="B7" s="27">
        <v>0.74770000000000003</v>
      </c>
      <c r="C7" s="24">
        <v>0.1704</v>
      </c>
      <c r="D7" s="24">
        <v>8.1900000000000001E-2</v>
      </c>
      <c r="E7" s="24">
        <v>0.25230000000000002</v>
      </c>
      <c r="F7" s="25">
        <v>1</v>
      </c>
    </row>
    <row r="8" spans="1:6" ht="30" customHeight="1" x14ac:dyDescent="0.25">
      <c r="A8" s="60" t="s">
        <v>6</v>
      </c>
      <c r="B8" s="60"/>
      <c r="C8" s="60"/>
      <c r="D8" s="60"/>
      <c r="E8" s="60"/>
      <c r="F8" s="60"/>
    </row>
  </sheetData>
  <mergeCells count="7">
    <mergeCell ref="C3:E3"/>
    <mergeCell ref="F3:F4"/>
    <mergeCell ref="A8:F8"/>
    <mergeCell ref="A3:A4"/>
    <mergeCell ref="A1:F1"/>
    <mergeCell ref="A2:F2"/>
    <mergeCell ref="B3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60" zoomScaleNormal="100" workbookViewId="0">
      <selection activeCell="F14" sqref="F14"/>
    </sheetView>
  </sheetViews>
  <sheetFormatPr defaultRowHeight="16.5" x14ac:dyDescent="0.25"/>
  <cols>
    <col min="1" max="1" width="30.75" customWidth="1"/>
    <col min="2" max="6" width="14.75" customWidth="1"/>
  </cols>
  <sheetData>
    <row r="1" spans="1:6" s="5" customFormat="1" ht="40.15" customHeight="1" x14ac:dyDescent="0.3">
      <c r="A1" s="67" t="s">
        <v>20</v>
      </c>
      <c r="B1" s="68"/>
      <c r="C1" s="68"/>
      <c r="D1" s="68"/>
      <c r="E1" s="68"/>
      <c r="F1" s="68"/>
    </row>
    <row r="2" spans="1:6" s="3" customFormat="1" ht="30" customHeight="1" thickBot="1" x14ac:dyDescent="0.3">
      <c r="A2" s="69" t="s">
        <v>7</v>
      </c>
      <c r="B2" s="70"/>
      <c r="C2" s="70"/>
      <c r="D2" s="70"/>
      <c r="E2" s="70"/>
      <c r="F2" s="70"/>
    </row>
    <row r="3" spans="1:6" ht="30" customHeight="1" thickBot="1" x14ac:dyDescent="0.3">
      <c r="A3" s="71"/>
      <c r="B3" s="73" t="s">
        <v>14</v>
      </c>
      <c r="C3" s="75" t="s">
        <v>15</v>
      </c>
      <c r="D3" s="76"/>
      <c r="E3" s="77"/>
      <c r="F3" s="73" t="s">
        <v>8</v>
      </c>
    </row>
    <row r="4" spans="1:6" ht="30" customHeight="1" thickBot="1" x14ac:dyDescent="0.3">
      <c r="A4" s="72"/>
      <c r="B4" s="74"/>
      <c r="C4" s="20" t="s">
        <v>9</v>
      </c>
      <c r="D4" s="20" t="s">
        <v>10</v>
      </c>
      <c r="E4" s="20" t="s">
        <v>8</v>
      </c>
      <c r="F4" s="74"/>
    </row>
    <row r="5" spans="1:6" ht="30" customHeight="1" thickBot="1" x14ac:dyDescent="0.3">
      <c r="A5" s="21" t="s">
        <v>16</v>
      </c>
      <c r="B5" s="23">
        <v>54815</v>
      </c>
      <c r="C5" s="23">
        <v>13381</v>
      </c>
      <c r="D5" s="23">
        <v>6161</v>
      </c>
      <c r="E5" s="23">
        <v>19542</v>
      </c>
      <c r="F5" s="23">
        <v>74357</v>
      </c>
    </row>
    <row r="6" spans="1:6" ht="30" customHeight="1" thickBot="1" x14ac:dyDescent="0.3">
      <c r="A6" s="22" t="s">
        <v>17</v>
      </c>
      <c r="B6" s="17" t="s">
        <v>18</v>
      </c>
      <c r="C6" s="24">
        <v>0.68469999999999998</v>
      </c>
      <c r="D6" s="24">
        <v>0.31530000000000002</v>
      </c>
      <c r="E6" s="25">
        <v>1</v>
      </c>
      <c r="F6" s="17" t="s">
        <v>18</v>
      </c>
    </row>
    <row r="7" spans="1:6" ht="30" customHeight="1" thickBot="1" x14ac:dyDescent="0.3">
      <c r="A7" s="22" t="s">
        <v>19</v>
      </c>
      <c r="B7" s="24">
        <v>0.73719999999999997</v>
      </c>
      <c r="C7" s="24">
        <v>0.1799</v>
      </c>
      <c r="D7" s="24">
        <v>8.2900000000000001E-2</v>
      </c>
      <c r="E7" s="24">
        <v>0.26279999999999998</v>
      </c>
      <c r="F7" s="25">
        <v>1</v>
      </c>
    </row>
    <row r="8" spans="1:6" ht="30" customHeight="1" x14ac:dyDescent="0.25">
      <c r="A8" s="60" t="s">
        <v>6</v>
      </c>
      <c r="B8" s="60"/>
      <c r="C8" s="60"/>
      <c r="D8" s="60"/>
      <c r="E8" s="60"/>
      <c r="F8" s="60"/>
    </row>
  </sheetData>
  <mergeCells count="7">
    <mergeCell ref="A8:F8"/>
    <mergeCell ref="C3:E3"/>
    <mergeCell ref="F3:F4"/>
    <mergeCell ref="A1:F1"/>
    <mergeCell ref="A2:F2"/>
    <mergeCell ref="A3:A4"/>
    <mergeCell ref="B3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topLeftCell="A3" zoomScale="60" zoomScaleNormal="100" workbookViewId="0">
      <selection activeCell="F26" sqref="F26"/>
    </sheetView>
  </sheetViews>
  <sheetFormatPr defaultRowHeight="16.5" x14ac:dyDescent="0.25"/>
  <cols>
    <col min="1" max="1" width="30.75" customWidth="1"/>
    <col min="2" max="6" width="14.75" customWidth="1"/>
  </cols>
  <sheetData>
    <row r="1" spans="1:6" s="5" customFormat="1" ht="40.15" customHeight="1" x14ac:dyDescent="0.3">
      <c r="A1" s="67" t="s">
        <v>20</v>
      </c>
      <c r="B1" s="68"/>
      <c r="C1" s="68"/>
      <c r="D1" s="68"/>
      <c r="E1" s="68"/>
      <c r="F1" s="68"/>
    </row>
    <row r="2" spans="1:6" s="3" customFormat="1" ht="30" customHeight="1" thickBot="1" x14ac:dyDescent="0.3">
      <c r="A2" s="69" t="s">
        <v>12</v>
      </c>
      <c r="B2" s="70"/>
      <c r="C2" s="70"/>
      <c r="D2" s="70"/>
      <c r="E2" s="70"/>
      <c r="F2" s="70"/>
    </row>
    <row r="3" spans="1:6" ht="30" customHeight="1" thickBot="1" x14ac:dyDescent="0.3">
      <c r="A3" s="71"/>
      <c r="B3" s="73" t="s">
        <v>14</v>
      </c>
      <c r="C3" s="75" t="s">
        <v>15</v>
      </c>
      <c r="D3" s="76"/>
      <c r="E3" s="77"/>
      <c r="F3" s="73" t="s">
        <v>8</v>
      </c>
    </row>
    <row r="4" spans="1:6" ht="30" customHeight="1" thickBot="1" x14ac:dyDescent="0.3">
      <c r="A4" s="72"/>
      <c r="B4" s="74"/>
      <c r="C4" s="20" t="s">
        <v>9</v>
      </c>
      <c r="D4" s="20" t="s">
        <v>10</v>
      </c>
      <c r="E4" s="20" t="s">
        <v>8</v>
      </c>
      <c r="F4" s="74"/>
    </row>
    <row r="5" spans="1:6" ht="30" customHeight="1" thickBot="1" x14ac:dyDescent="0.3">
      <c r="A5" s="21" t="s">
        <v>16</v>
      </c>
      <c r="B5" s="26">
        <v>50561</v>
      </c>
      <c r="C5" s="23">
        <v>11522</v>
      </c>
      <c r="D5" s="23">
        <v>5537</v>
      </c>
      <c r="E5" s="23">
        <v>17059</v>
      </c>
      <c r="F5" s="23">
        <v>67620</v>
      </c>
    </row>
    <row r="6" spans="1:6" ht="30" customHeight="1" thickBot="1" x14ac:dyDescent="0.3">
      <c r="A6" s="22" t="s">
        <v>17</v>
      </c>
      <c r="B6" s="19" t="s">
        <v>18</v>
      </c>
      <c r="C6" s="24">
        <v>0.6754</v>
      </c>
      <c r="D6" s="24">
        <v>0.3246</v>
      </c>
      <c r="E6" s="25">
        <v>1</v>
      </c>
      <c r="F6" s="17" t="s">
        <v>18</v>
      </c>
    </row>
    <row r="7" spans="1:6" ht="30" customHeight="1" thickBot="1" x14ac:dyDescent="0.3">
      <c r="A7" s="22" t="s">
        <v>19</v>
      </c>
      <c r="B7" s="27">
        <v>0.74770000000000003</v>
      </c>
      <c r="C7" s="24">
        <v>0.1704</v>
      </c>
      <c r="D7" s="24">
        <v>8.1900000000000001E-2</v>
      </c>
      <c r="E7" s="24">
        <v>0.25230000000000002</v>
      </c>
      <c r="F7" s="25">
        <v>1</v>
      </c>
    </row>
    <row r="8" spans="1:6" ht="30" customHeight="1" x14ac:dyDescent="0.25">
      <c r="A8" s="60" t="s">
        <v>6</v>
      </c>
      <c r="B8" s="60"/>
      <c r="C8" s="60"/>
      <c r="D8" s="60"/>
      <c r="E8" s="60"/>
      <c r="F8" s="60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已命名的範圍</vt:lpstr>
      </vt:variant>
      <vt:variant>
        <vt:i4>1</vt:i4>
      </vt:variant>
    </vt:vector>
  </HeadingPairs>
  <TitlesOfParts>
    <vt:vector size="12" baseType="lpstr">
      <vt:lpstr>各年度 (108-109)</vt:lpstr>
      <vt:lpstr>各年度(98-107)</vt:lpstr>
      <vt:lpstr>106年</vt:lpstr>
      <vt:lpstr>105年</vt:lpstr>
      <vt:lpstr>104年</vt:lpstr>
      <vt:lpstr>103年</vt:lpstr>
      <vt:lpstr>102年</vt:lpstr>
      <vt:lpstr>101年</vt:lpstr>
      <vt:lpstr>100年</vt:lpstr>
      <vt:lpstr>99年</vt:lpstr>
      <vt:lpstr>98年</vt:lpstr>
      <vt:lpstr>'各年度 (108-109)'!Print_Area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何宗欣</dc:creator>
  <cp:lastModifiedBy>00532</cp:lastModifiedBy>
  <cp:lastPrinted>2021-06-24T00:58:54Z</cp:lastPrinted>
  <dcterms:created xsi:type="dcterms:W3CDTF">2007-03-20T02:59:43Z</dcterms:created>
  <dcterms:modified xsi:type="dcterms:W3CDTF">2023-06-14T01:14:57Z</dcterms:modified>
</cp:coreProperties>
</file>