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AF0AF20D-6FC1-4586-B2EB-F322B9923A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4" r:id="rId1"/>
    <sheet name="112年" sheetId="13" r:id="rId2"/>
    <sheet name="111年" sheetId="11" r:id="rId3"/>
    <sheet name="110年" sheetId="12" r:id="rId4"/>
    <sheet name="109年" sheetId="10" r:id="rId5"/>
    <sheet name="108年" sheetId="9" r:id="rId6"/>
    <sheet name="107年" sheetId="8" r:id="rId7"/>
    <sheet name="106年" sheetId="7" r:id="rId8"/>
    <sheet name="105年" sheetId="6" r:id="rId9"/>
    <sheet name="104年" sheetId="2" r:id="rId10"/>
    <sheet name="103年" sheetId="3" r:id="rId11"/>
  </sheets>
  <externalReferences>
    <externalReference r:id="rId12"/>
  </externalReferences>
  <definedNames>
    <definedName name="a">'[1]1月'!$A$7:$F$31</definedName>
    <definedName name="b">'[1]2月'!$A$7:$F$31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3" l="1"/>
  <c r="I20" i="13"/>
  <c r="I19" i="13"/>
  <c r="I18" i="13"/>
  <c r="I17" i="13"/>
  <c r="I16" i="13"/>
  <c r="I15" i="13"/>
  <c r="I14" i="13"/>
  <c r="I13" i="13"/>
  <c r="I12" i="13"/>
  <c r="I11" i="13"/>
  <c r="I10" i="13"/>
  <c r="G21" i="13"/>
  <c r="G20" i="13"/>
  <c r="G19" i="13"/>
  <c r="G18" i="13"/>
  <c r="G17" i="13"/>
  <c r="G16" i="13"/>
  <c r="G15" i="13"/>
  <c r="G10" i="13"/>
  <c r="G11" i="13"/>
  <c r="G12" i="13"/>
  <c r="G13" i="13"/>
  <c r="N14" i="13"/>
  <c r="N13" i="13"/>
  <c r="G14" i="13"/>
  <c r="H8" i="4" l="1"/>
  <c r="C8" i="4"/>
  <c r="B8" i="4" s="1"/>
  <c r="H7" i="4" l="1"/>
  <c r="C7" i="4"/>
  <c r="N21" i="11"/>
  <c r="N20" i="11"/>
  <c r="N19" i="11"/>
  <c r="N18" i="11"/>
  <c r="N17" i="11"/>
  <c r="N16" i="11"/>
  <c r="N15" i="11"/>
  <c r="N14" i="11"/>
  <c r="N13" i="11"/>
  <c r="N12" i="11"/>
  <c r="N11" i="11"/>
  <c r="N10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N21" i="12"/>
  <c r="N20" i="12"/>
  <c r="L21" i="12"/>
  <c r="L20" i="12"/>
  <c r="N18" i="12"/>
  <c r="N17" i="12"/>
  <c r="L18" i="12"/>
  <c r="L17" i="12"/>
  <c r="N15" i="12"/>
  <c r="N14" i="12"/>
  <c r="L15" i="12"/>
  <c r="L14" i="12"/>
  <c r="N12" i="12"/>
  <c r="L12" i="12"/>
  <c r="I15" i="12"/>
  <c r="I14" i="12"/>
  <c r="G15" i="12"/>
  <c r="G14" i="12"/>
  <c r="L9" i="11"/>
  <c r="J21" i="13"/>
  <c r="D21" i="13" s="1"/>
  <c r="E21" i="13"/>
  <c r="J20" i="13"/>
  <c r="L20" i="13" s="1"/>
  <c r="N20" i="13" s="1"/>
  <c r="E20" i="13"/>
  <c r="J19" i="13"/>
  <c r="L19" i="13" s="1"/>
  <c r="N19" i="13" s="1"/>
  <c r="E19" i="13"/>
  <c r="J18" i="13"/>
  <c r="L18" i="13" s="1"/>
  <c r="N18" i="13" s="1"/>
  <c r="E18" i="13"/>
  <c r="J17" i="13"/>
  <c r="L17" i="13" s="1"/>
  <c r="N17" i="13" s="1"/>
  <c r="E17" i="13"/>
  <c r="J16" i="13"/>
  <c r="L16" i="13" s="1"/>
  <c r="N16" i="13" s="1"/>
  <c r="E16" i="13"/>
  <c r="J15" i="13"/>
  <c r="L15" i="13" s="1"/>
  <c r="N15" i="13" s="1"/>
  <c r="E15" i="13"/>
  <c r="J14" i="13"/>
  <c r="E14" i="13"/>
  <c r="J13" i="13"/>
  <c r="E13" i="13"/>
  <c r="J12" i="13"/>
  <c r="L12" i="13" s="1"/>
  <c r="N12" i="13" s="1"/>
  <c r="E12" i="13"/>
  <c r="J11" i="13"/>
  <c r="L11" i="13" s="1"/>
  <c r="N11" i="13" s="1"/>
  <c r="E11" i="13"/>
  <c r="J10" i="13"/>
  <c r="L10" i="13" s="1"/>
  <c r="N10" i="13" s="1"/>
  <c r="E10" i="13"/>
  <c r="M9" i="13"/>
  <c r="K9" i="13"/>
  <c r="H9" i="13"/>
  <c r="F9" i="13"/>
  <c r="E12" i="11"/>
  <c r="I12" i="11" s="1"/>
  <c r="H10" i="4"/>
  <c r="C10" i="4"/>
  <c r="B10" i="4" s="1"/>
  <c r="J21" i="12"/>
  <c r="D21" i="12" s="1"/>
  <c r="I21" i="12"/>
  <c r="G21" i="12"/>
  <c r="E21" i="12"/>
  <c r="J20" i="12"/>
  <c r="E20" i="12"/>
  <c r="I20" i="12" s="1"/>
  <c r="J19" i="12"/>
  <c r="D19" i="12" s="1"/>
  <c r="I19" i="12"/>
  <c r="G19" i="12"/>
  <c r="E19" i="12"/>
  <c r="J18" i="12"/>
  <c r="E18" i="12"/>
  <c r="G18" i="12" s="1"/>
  <c r="J17" i="12"/>
  <c r="E17" i="12"/>
  <c r="G17" i="12" s="1"/>
  <c r="D17" i="12"/>
  <c r="N16" i="12"/>
  <c r="L16" i="12"/>
  <c r="J16" i="12"/>
  <c r="E16" i="12"/>
  <c r="I16" i="12" s="1"/>
  <c r="J15" i="12"/>
  <c r="E15" i="12"/>
  <c r="D15" i="12"/>
  <c r="J14" i="12"/>
  <c r="E14" i="12"/>
  <c r="D14" i="12" s="1"/>
  <c r="N13" i="12"/>
  <c r="J13" i="12"/>
  <c r="L13" i="12" s="1"/>
  <c r="G13" i="12"/>
  <c r="E13" i="12"/>
  <c r="I13" i="12" s="1"/>
  <c r="J12" i="12"/>
  <c r="E12" i="12"/>
  <c r="D12" i="12" s="1"/>
  <c r="N11" i="12"/>
  <c r="J11" i="12"/>
  <c r="L11" i="12" s="1"/>
  <c r="G11" i="12"/>
  <c r="E11" i="12"/>
  <c r="I11" i="12" s="1"/>
  <c r="J10" i="12"/>
  <c r="N10" i="12" s="1"/>
  <c r="I10" i="12"/>
  <c r="E10" i="12"/>
  <c r="G10" i="12" s="1"/>
  <c r="M9" i="12"/>
  <c r="K9" i="12"/>
  <c r="H9" i="12"/>
  <c r="F9" i="12"/>
  <c r="E9" i="12" s="1"/>
  <c r="D14" i="13" l="1"/>
  <c r="L14" i="13"/>
  <c r="J9" i="13"/>
  <c r="L9" i="13" s="1"/>
  <c r="D17" i="13"/>
  <c r="D18" i="13"/>
  <c r="L21" i="13"/>
  <c r="N21" i="13" s="1"/>
  <c r="D15" i="13"/>
  <c r="D12" i="13"/>
  <c r="D10" i="13"/>
  <c r="D11" i="13"/>
  <c r="D20" i="13"/>
  <c r="B7" i="4"/>
  <c r="G9" i="13"/>
  <c r="I9" i="13"/>
  <c r="N9" i="13"/>
  <c r="E9" i="13"/>
  <c r="D9" i="13" s="1"/>
  <c r="D13" i="13"/>
  <c r="D16" i="13"/>
  <c r="D19" i="13"/>
  <c r="G12" i="11"/>
  <c r="I9" i="12"/>
  <c r="N9" i="12"/>
  <c r="L9" i="12"/>
  <c r="D9" i="12"/>
  <c r="G12" i="12"/>
  <c r="L10" i="12"/>
  <c r="I17" i="12"/>
  <c r="L19" i="12"/>
  <c r="J9" i="12"/>
  <c r="D11" i="12"/>
  <c r="D13" i="12"/>
  <c r="N19" i="12"/>
  <c r="G9" i="12"/>
  <c r="D16" i="12"/>
  <c r="D18" i="12"/>
  <c r="D20" i="12"/>
  <c r="G16" i="12"/>
  <c r="G20" i="12"/>
  <c r="I18" i="12"/>
  <c r="D10" i="12"/>
  <c r="I12" i="12"/>
  <c r="H9" i="4" l="1"/>
  <c r="C9" i="4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J13" i="11"/>
  <c r="E13" i="11"/>
  <c r="J12" i="11"/>
  <c r="J11" i="11"/>
  <c r="E11" i="11"/>
  <c r="J10" i="11"/>
  <c r="E10" i="11"/>
  <c r="M9" i="11"/>
  <c r="K9" i="11"/>
  <c r="H9" i="11"/>
  <c r="F9" i="11"/>
  <c r="I11" i="11" l="1"/>
  <c r="G11" i="11"/>
  <c r="D19" i="11"/>
  <c r="I19" i="11"/>
  <c r="G19" i="11"/>
  <c r="G20" i="11"/>
  <c r="I20" i="11"/>
  <c r="D18" i="11"/>
  <c r="G18" i="11"/>
  <c r="I18" i="11"/>
  <c r="I14" i="11"/>
  <c r="G14" i="11"/>
  <c r="I13" i="11"/>
  <c r="G13" i="11"/>
  <c r="D15" i="11"/>
  <c r="I17" i="11"/>
  <c r="G17" i="11"/>
  <c r="D14" i="11"/>
  <c r="G21" i="11"/>
  <c r="I21" i="11"/>
  <c r="I10" i="11"/>
  <c r="G10" i="11"/>
  <c r="D16" i="11"/>
  <c r="G16" i="11"/>
  <c r="I16" i="11"/>
  <c r="E9" i="11"/>
  <c r="G9" i="11" s="1"/>
  <c r="D20" i="11"/>
  <c r="B9" i="4"/>
  <c r="D11" i="11"/>
  <c r="D13" i="11"/>
  <c r="D10" i="11"/>
  <c r="D17" i="11"/>
  <c r="D12" i="11"/>
  <c r="D21" i="11"/>
  <c r="J9" i="11"/>
  <c r="N9" i="11" s="1"/>
  <c r="D9" i="11" l="1"/>
  <c r="I9" i="11"/>
  <c r="J15" i="10"/>
  <c r="J16" i="10"/>
  <c r="J17" i="10"/>
  <c r="J18" i="10"/>
  <c r="J19" i="10"/>
  <c r="J20" i="10"/>
  <c r="J21" i="10"/>
  <c r="E15" i="10"/>
  <c r="E16" i="10"/>
  <c r="E17" i="10"/>
  <c r="E18" i="10"/>
  <c r="E19" i="10"/>
  <c r="E20" i="10"/>
  <c r="E21" i="10"/>
  <c r="I16" i="10" l="1"/>
  <c r="G16" i="10"/>
  <c r="L21" i="10"/>
  <c r="N21" i="10"/>
  <c r="G18" i="10"/>
  <c r="I18" i="10"/>
  <c r="I15" i="10"/>
  <c r="G15" i="10"/>
  <c r="N19" i="10"/>
  <c r="L19" i="10"/>
  <c r="N18" i="10"/>
  <c r="L18" i="10"/>
  <c r="L17" i="10"/>
  <c r="N17" i="10"/>
  <c r="N16" i="10"/>
  <c r="L16" i="10"/>
  <c r="G17" i="10"/>
  <c r="I17" i="10"/>
  <c r="N20" i="10"/>
  <c r="L20" i="10"/>
  <c r="G21" i="10"/>
  <c r="I21" i="10"/>
  <c r="I20" i="10"/>
  <c r="G20" i="10"/>
  <c r="N15" i="10"/>
  <c r="L15" i="10"/>
  <c r="G19" i="10"/>
  <c r="I19" i="10"/>
  <c r="D21" i="10"/>
  <c r="D20" i="10"/>
  <c r="D19" i="10"/>
  <c r="D18" i="10"/>
  <c r="D17" i="10"/>
  <c r="D16" i="10"/>
  <c r="D15" i="10"/>
  <c r="H11" i="4"/>
  <c r="C11" i="4"/>
  <c r="B11" i="4" l="1"/>
  <c r="J14" i="10"/>
  <c r="E14" i="10"/>
  <c r="J13" i="10"/>
  <c r="E13" i="10"/>
  <c r="J12" i="10"/>
  <c r="E12" i="10"/>
  <c r="J11" i="10"/>
  <c r="E11" i="10"/>
  <c r="J10" i="10"/>
  <c r="E10" i="10"/>
  <c r="M9" i="10"/>
  <c r="K9" i="10"/>
  <c r="H9" i="10"/>
  <c r="F9" i="10"/>
  <c r="N13" i="10" l="1"/>
  <c r="L13" i="10"/>
  <c r="N14" i="10"/>
  <c r="L14" i="10"/>
  <c r="I9" i="10"/>
  <c r="N10" i="10"/>
  <c r="L10" i="10"/>
  <c r="G12" i="10"/>
  <c r="I12" i="10"/>
  <c r="G14" i="10"/>
  <c r="I14" i="10"/>
  <c r="I10" i="10"/>
  <c r="G10" i="10"/>
  <c r="I11" i="10"/>
  <c r="G11" i="10"/>
  <c r="L11" i="10"/>
  <c r="N11" i="10"/>
  <c r="N12" i="10"/>
  <c r="L12" i="10"/>
  <c r="G13" i="10"/>
  <c r="I13" i="10"/>
  <c r="D14" i="10"/>
  <c r="D13" i="10"/>
  <c r="E9" i="10"/>
  <c r="D10" i="10"/>
  <c r="D11" i="10"/>
  <c r="D12" i="10"/>
  <c r="J9" i="10"/>
  <c r="L9" i="10" s="1"/>
  <c r="H12" i="4"/>
  <c r="J12" i="4" s="1"/>
  <c r="C12" i="4"/>
  <c r="M9" i="9"/>
  <c r="K9" i="9"/>
  <c r="D10" i="9"/>
  <c r="D17" i="9"/>
  <c r="D14" i="9"/>
  <c r="D11" i="9"/>
  <c r="E21" i="9"/>
  <c r="D21" i="9" s="1"/>
  <c r="E20" i="9"/>
  <c r="E19" i="9"/>
  <c r="D19" i="9" s="1"/>
  <c r="E18" i="9"/>
  <c r="D18" i="9" s="1"/>
  <c r="E17" i="9"/>
  <c r="E16" i="9"/>
  <c r="E15" i="9"/>
  <c r="D15" i="9" s="1"/>
  <c r="E14" i="9"/>
  <c r="E13" i="9"/>
  <c r="D13" i="9" s="1"/>
  <c r="E12" i="9"/>
  <c r="E11" i="9"/>
  <c r="E10" i="9"/>
  <c r="J21" i="9"/>
  <c r="J20" i="9"/>
  <c r="J19" i="9"/>
  <c r="L19" i="9" s="1"/>
  <c r="J18" i="9"/>
  <c r="L18" i="9" s="1"/>
  <c r="J17" i="9"/>
  <c r="J16" i="9"/>
  <c r="D16" i="9" s="1"/>
  <c r="J15" i="9"/>
  <c r="J14" i="9"/>
  <c r="L14" i="9" s="1"/>
  <c r="J13" i="9"/>
  <c r="J12" i="9"/>
  <c r="D12" i="9" s="1"/>
  <c r="J11" i="9"/>
  <c r="J10" i="9"/>
  <c r="H9" i="9"/>
  <c r="F9" i="9"/>
  <c r="B12" i="4" l="1"/>
  <c r="D20" i="9"/>
  <c r="G9" i="10"/>
  <c r="N9" i="10"/>
  <c r="D9" i="10"/>
  <c r="E12" i="4"/>
  <c r="G12" i="4"/>
  <c r="J9" i="9"/>
  <c r="D9" i="9" s="1"/>
  <c r="E9" i="9"/>
  <c r="I9" i="9" s="1"/>
  <c r="H14" i="4"/>
  <c r="H15" i="4"/>
  <c r="H16" i="4"/>
  <c r="H17" i="4"/>
  <c r="H13" i="4"/>
  <c r="G9" i="9" l="1"/>
  <c r="N9" i="9"/>
  <c r="L9" i="9"/>
  <c r="C13" i="4"/>
  <c r="B13" i="4" s="1"/>
  <c r="C14" i="4"/>
  <c r="B14" i="4" s="1"/>
  <c r="H9" i="8"/>
  <c r="F9" i="8"/>
  <c r="E9" i="8" l="1"/>
  <c r="G13" i="4"/>
  <c r="E13" i="4"/>
  <c r="E11" i="8"/>
  <c r="E12" i="8"/>
  <c r="E1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D9" i="8" l="1"/>
  <c r="D13" i="8"/>
  <c r="D12" i="8"/>
  <c r="E21" i="7"/>
  <c r="E20" i="7"/>
  <c r="E19" i="7"/>
  <c r="E18" i="7"/>
  <c r="E17" i="7"/>
  <c r="D17" i="7" s="1"/>
  <c r="E16" i="7"/>
  <c r="E15" i="7"/>
  <c r="D15" i="7" s="1"/>
  <c r="E14" i="7"/>
  <c r="E13" i="7"/>
  <c r="D13" i="7" s="1"/>
  <c r="E12" i="7"/>
  <c r="E11" i="7"/>
  <c r="E10" i="7"/>
  <c r="E9" i="7"/>
  <c r="J11" i="7"/>
  <c r="J12" i="7"/>
  <c r="J13" i="7"/>
  <c r="J14" i="7"/>
  <c r="J15" i="7"/>
  <c r="J16" i="7"/>
  <c r="J17" i="7"/>
  <c r="J18" i="7"/>
  <c r="J19" i="7"/>
  <c r="J20" i="7"/>
  <c r="J21" i="7"/>
  <c r="D21" i="7" s="1"/>
  <c r="J10" i="7"/>
  <c r="D10" i="7" s="1"/>
  <c r="J9" i="7"/>
  <c r="D14" i="7" l="1"/>
  <c r="D19" i="7"/>
  <c r="D9" i="7"/>
  <c r="D18" i="7"/>
  <c r="D11" i="7"/>
  <c r="D12" i="7"/>
  <c r="D16" i="7"/>
  <c r="D20" i="7"/>
  <c r="G14" i="4"/>
  <c r="F9" i="6"/>
  <c r="H9" i="6"/>
  <c r="I9" i="7"/>
  <c r="G17" i="3"/>
  <c r="C15" i="4"/>
  <c r="E15" i="4" s="1"/>
  <c r="J21" i="6"/>
  <c r="D21" i="6" s="1"/>
  <c r="E21" i="6"/>
  <c r="I21" i="6" s="1"/>
  <c r="J20" i="6"/>
  <c r="E20" i="6"/>
  <c r="G20" i="6" s="1"/>
  <c r="J19" i="6"/>
  <c r="E19" i="6"/>
  <c r="J18" i="6"/>
  <c r="E18" i="6"/>
  <c r="G18" i="6" s="1"/>
  <c r="J17" i="6"/>
  <c r="E17" i="6"/>
  <c r="I17" i="6" s="1"/>
  <c r="J16" i="6"/>
  <c r="D16" i="6" s="1"/>
  <c r="E16" i="6"/>
  <c r="E15" i="6"/>
  <c r="D15" i="6"/>
  <c r="J14" i="6"/>
  <c r="E14" i="6"/>
  <c r="I14" i="6" s="1"/>
  <c r="J13" i="6"/>
  <c r="E13" i="6"/>
  <c r="J12" i="6"/>
  <c r="E12" i="6"/>
  <c r="G12" i="6" s="1"/>
  <c r="J11" i="6"/>
  <c r="E11" i="6"/>
  <c r="J10" i="6"/>
  <c r="D10" i="6" s="1"/>
  <c r="E10" i="6"/>
  <c r="G10" i="6"/>
  <c r="C17" i="4"/>
  <c r="G17" i="4" s="1"/>
  <c r="C16" i="4"/>
  <c r="B16" i="4" s="1"/>
  <c r="J21" i="3"/>
  <c r="E21" i="3"/>
  <c r="G21" i="3" s="1"/>
  <c r="J20" i="3"/>
  <c r="E20" i="3"/>
  <c r="I20" i="3" s="1"/>
  <c r="J19" i="3"/>
  <c r="E19" i="3"/>
  <c r="G19" i="3" s="1"/>
  <c r="J18" i="3"/>
  <c r="E18" i="3"/>
  <c r="J17" i="3"/>
  <c r="E17" i="3"/>
  <c r="I17" i="3" s="1"/>
  <c r="J16" i="3"/>
  <c r="E16" i="3"/>
  <c r="I16" i="3" s="1"/>
  <c r="J15" i="3"/>
  <c r="E15" i="3"/>
  <c r="I15" i="3" s="1"/>
  <c r="J14" i="3"/>
  <c r="E14" i="3"/>
  <c r="G14" i="3" s="1"/>
  <c r="J13" i="3"/>
  <c r="E13" i="3"/>
  <c r="G13" i="3" s="1"/>
  <c r="J12" i="3"/>
  <c r="D12" i="3" s="1"/>
  <c r="E12" i="3"/>
  <c r="I12" i="3" s="1"/>
  <c r="J11" i="3"/>
  <c r="E11" i="3"/>
  <c r="G11" i="3" s="1"/>
  <c r="J10" i="3"/>
  <c r="E10" i="3"/>
  <c r="I10" i="3" s="1"/>
  <c r="J9" i="3"/>
  <c r="H9" i="3"/>
  <c r="F9" i="3"/>
  <c r="E13" i="2"/>
  <c r="G13" i="2" s="1"/>
  <c r="F9" i="2"/>
  <c r="E9" i="2" s="1"/>
  <c r="G9" i="2" s="1"/>
  <c r="E21" i="2"/>
  <c r="G21" i="2" s="1"/>
  <c r="E20" i="2"/>
  <c r="G20" i="2" s="1"/>
  <c r="E19" i="2"/>
  <c r="G19" i="2" s="1"/>
  <c r="E18" i="2"/>
  <c r="I18" i="2" s="1"/>
  <c r="E17" i="2"/>
  <c r="G17" i="2" s="1"/>
  <c r="E16" i="2"/>
  <c r="D16" i="2" s="1"/>
  <c r="E15" i="2"/>
  <c r="G15" i="2" s="1"/>
  <c r="E14" i="2"/>
  <c r="I14" i="2" s="1"/>
  <c r="G14" i="2"/>
  <c r="E12" i="2"/>
  <c r="I12" i="2" s="1"/>
  <c r="E11" i="2"/>
  <c r="G11" i="2" s="1"/>
  <c r="E10" i="2"/>
  <c r="G10" i="2" s="1"/>
  <c r="H9" i="2"/>
  <c r="J21" i="2"/>
  <c r="J20" i="2"/>
  <c r="J19" i="2"/>
  <c r="J18" i="2"/>
  <c r="J17" i="2"/>
  <c r="J16" i="2"/>
  <c r="J14" i="2"/>
  <c r="J13" i="2"/>
  <c r="J12" i="2"/>
  <c r="J11" i="2"/>
  <c r="J10" i="2"/>
  <c r="E14" i="4"/>
  <c r="I11" i="6"/>
  <c r="G19" i="6"/>
  <c r="I10" i="6"/>
  <c r="I19" i="6"/>
  <c r="D14" i="6"/>
  <c r="G21" i="6"/>
  <c r="I20" i="6"/>
  <c r="G16" i="6"/>
  <c r="I16" i="6"/>
  <c r="G11" i="6"/>
  <c r="D16" i="3"/>
  <c r="I20" i="2"/>
  <c r="G16" i="3"/>
  <c r="G12" i="3"/>
  <c r="G18" i="2"/>
  <c r="I15" i="6"/>
  <c r="G15" i="6"/>
  <c r="B17" i="4" l="1"/>
  <c r="G15" i="4"/>
  <c r="E16" i="4"/>
  <c r="G10" i="3"/>
  <c r="D13" i="6"/>
  <c r="D19" i="6"/>
  <c r="E9" i="3"/>
  <c r="G9" i="3" s="1"/>
  <c r="D10" i="3"/>
  <c r="D20" i="6"/>
  <c r="D12" i="2"/>
  <c r="D17" i="3"/>
  <c r="I14" i="3"/>
  <c r="D18" i="3"/>
  <c r="I11" i="3"/>
  <c r="I18" i="6"/>
  <c r="I18" i="3"/>
  <c r="I11" i="2"/>
  <c r="G13" i="6"/>
  <c r="I10" i="2"/>
  <c r="G12" i="2"/>
  <c r="I13" i="2"/>
  <c r="D15" i="3"/>
  <c r="G16" i="4"/>
  <c r="D12" i="6"/>
  <c r="D9" i="6" s="1"/>
  <c r="B15" i="4"/>
  <c r="I16" i="2"/>
  <c r="G16" i="2"/>
  <c r="D18" i="6"/>
  <c r="D19" i="2"/>
  <c r="E17" i="4"/>
  <c r="I12" i="6"/>
  <c r="D13" i="2"/>
  <c r="D9" i="2" s="1"/>
  <c r="D11" i="3"/>
  <c r="D13" i="3"/>
  <c r="G18" i="3"/>
  <c r="D21" i="3"/>
  <c r="D11" i="6"/>
  <c r="I13" i="6"/>
  <c r="I13" i="3"/>
  <c r="I9" i="3"/>
  <c r="D19" i="3"/>
  <c r="I19" i="3"/>
  <c r="D20" i="3"/>
  <c r="G15" i="3"/>
  <c r="I21" i="3"/>
  <c r="D14" i="3"/>
  <c r="G20" i="3"/>
  <c r="I9" i="2"/>
  <c r="I17" i="2"/>
  <c r="I19" i="2"/>
  <c r="I15" i="2"/>
  <c r="I21" i="2"/>
  <c r="G17" i="6"/>
  <c r="D17" i="6"/>
  <c r="G14" i="6"/>
  <c r="E9" i="6"/>
  <c r="I9" i="6" s="1"/>
  <c r="G9" i="6" l="1"/>
  <c r="D9" i="3"/>
</calcChain>
</file>

<file path=xl/sharedStrings.xml><?xml version="1.0" encoding="utf-8"?>
<sst xmlns="http://schemas.openxmlformats.org/spreadsheetml/2006/main" count="707" uniqueCount="147">
  <si>
    <r>
      <t>1</t>
    </r>
    <r>
      <rPr>
        <sz val="12"/>
        <rFont val="標楷體"/>
        <family val="4"/>
        <charset val="136"/>
      </rPr>
      <t>月</t>
    </r>
    <phoneticPr fontId="3" type="noConversion"/>
  </si>
  <si>
    <r>
      <t>2</t>
    </r>
    <r>
      <rPr>
        <sz val="12"/>
        <rFont val="標楷體"/>
        <family val="4"/>
        <charset val="136"/>
      </rPr>
      <t>月</t>
    </r>
    <phoneticPr fontId="3" type="noConversion"/>
  </si>
  <si>
    <r>
      <t>3</t>
    </r>
    <r>
      <rPr>
        <sz val="12"/>
        <rFont val="標楷體"/>
        <family val="4"/>
        <charset val="136"/>
      </rPr>
      <t>月</t>
    </r>
    <phoneticPr fontId="3" type="noConversion"/>
  </si>
  <si>
    <r>
      <t>4</t>
    </r>
    <r>
      <rPr>
        <sz val="12"/>
        <rFont val="標楷體"/>
        <family val="4"/>
        <charset val="136"/>
      </rPr>
      <t>月</t>
    </r>
    <phoneticPr fontId="3" type="noConversion"/>
  </si>
  <si>
    <r>
      <t>5</t>
    </r>
    <r>
      <rPr>
        <sz val="12"/>
        <rFont val="標楷體"/>
        <family val="4"/>
        <charset val="136"/>
      </rPr>
      <t>月</t>
    </r>
    <phoneticPr fontId="3" type="noConversion"/>
  </si>
  <si>
    <r>
      <t>6</t>
    </r>
    <r>
      <rPr>
        <sz val="12"/>
        <rFont val="標楷體"/>
        <family val="4"/>
        <charset val="136"/>
      </rPr>
      <t>月</t>
    </r>
    <phoneticPr fontId="3" type="noConversion"/>
  </si>
  <si>
    <r>
      <t>7</t>
    </r>
    <r>
      <rPr>
        <sz val="12"/>
        <rFont val="標楷體"/>
        <family val="4"/>
        <charset val="136"/>
      </rPr>
      <t>月</t>
    </r>
    <phoneticPr fontId="3" type="noConversion"/>
  </si>
  <si>
    <r>
      <t>8</t>
    </r>
    <r>
      <rPr>
        <sz val="12"/>
        <rFont val="標楷體"/>
        <family val="4"/>
        <charset val="136"/>
      </rPr>
      <t>月</t>
    </r>
    <phoneticPr fontId="3" type="noConversion"/>
  </si>
  <si>
    <r>
      <t>9</t>
    </r>
    <r>
      <rPr>
        <sz val="12"/>
        <rFont val="標楷體"/>
        <family val="4"/>
        <charset val="136"/>
      </rPr>
      <t>月</t>
    </r>
    <phoneticPr fontId="3" type="noConversion"/>
  </si>
  <si>
    <r>
      <t>10</t>
    </r>
    <r>
      <rPr>
        <sz val="12"/>
        <rFont val="標楷體"/>
        <family val="4"/>
        <charset val="136"/>
      </rPr>
      <t>月</t>
    </r>
    <phoneticPr fontId="3" type="noConversion"/>
  </si>
  <si>
    <r>
      <t>11</t>
    </r>
    <r>
      <rPr>
        <sz val="12"/>
        <rFont val="標楷體"/>
        <family val="4"/>
        <charset val="136"/>
      </rPr>
      <t>月</t>
    </r>
    <phoneticPr fontId="3" type="noConversion"/>
  </si>
  <si>
    <r>
      <t>12</t>
    </r>
    <r>
      <rPr>
        <sz val="12"/>
        <rFont val="標楷體"/>
        <family val="4"/>
        <charset val="136"/>
      </rPr>
      <t>月</t>
    </r>
    <phoneticPr fontId="3" type="noConversion"/>
  </si>
  <si>
    <r>
      <t>103</t>
    </r>
    <r>
      <rPr>
        <sz val="12"/>
        <rFont val="標楷體"/>
        <family val="4"/>
        <charset val="136"/>
      </rPr>
      <t>年</t>
    </r>
    <phoneticPr fontId="3" type="noConversion"/>
  </si>
  <si>
    <r>
      <t>104</t>
    </r>
    <r>
      <rPr>
        <sz val="12"/>
        <rFont val="標楷體"/>
        <family val="4"/>
        <charset val="136"/>
      </rPr>
      <t>年</t>
    </r>
    <phoneticPr fontId="3" type="noConversion"/>
  </si>
  <si>
    <t>Jan.</t>
    <phoneticPr fontId="3" type="noConversion"/>
  </si>
  <si>
    <t>Feb.</t>
    <phoneticPr fontId="3" type="noConversion"/>
  </si>
  <si>
    <t>Mar.</t>
    <phoneticPr fontId="3" type="noConversion"/>
  </si>
  <si>
    <t>Apr.</t>
    <phoneticPr fontId="3" type="noConversion"/>
  </si>
  <si>
    <t>May</t>
    <phoneticPr fontId="3" type="noConversion"/>
  </si>
  <si>
    <t>June</t>
    <phoneticPr fontId="3" type="noConversion"/>
  </si>
  <si>
    <t>July</t>
    <phoneticPr fontId="3" type="noConversion"/>
  </si>
  <si>
    <t>Aug.</t>
    <phoneticPr fontId="3" type="noConversion"/>
  </si>
  <si>
    <t>Sep.</t>
    <phoneticPr fontId="3" type="noConversion"/>
  </si>
  <si>
    <t>Oct.</t>
    <phoneticPr fontId="3" type="noConversion"/>
  </si>
  <si>
    <t>Nov.</t>
    <phoneticPr fontId="3" type="noConversion"/>
  </si>
  <si>
    <t>Dec.</t>
    <phoneticPr fontId="3" type="noConversion"/>
  </si>
  <si>
    <r>
      <t xml:space="preserve">聲明異議案件異議人件數─按負責人性別分
</t>
    </r>
    <r>
      <rPr>
        <sz val="16"/>
        <rFont val="標楷體"/>
        <family val="4"/>
        <charset val="136"/>
      </rPr>
      <t>Objection filed with the BOFT-Differentiate by sex</t>
    </r>
    <phoneticPr fontId="3" type="noConversion"/>
  </si>
  <si>
    <r>
      <rPr>
        <sz val="10"/>
        <rFont val="標楷體"/>
        <family val="4"/>
        <charset val="136"/>
      </rPr>
      <t>單位：件；</t>
    </r>
    <r>
      <rPr>
        <sz val="10"/>
        <rFont val="Times New Roman"/>
        <family val="1"/>
      </rPr>
      <t>%</t>
    </r>
    <phoneticPr fontId="3" type="noConversion"/>
  </si>
  <si>
    <r>
      <t>Unitl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Pieces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3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</si>
  <si>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Total</t>
    </r>
    <phoneticPr fontId="3" type="noConversion"/>
  </si>
  <si>
    <t>法人團體
 body corporate</t>
    <phoneticPr fontId="3" type="noConversion"/>
  </si>
  <si>
    <t>自然人
Natural person</t>
    <phoneticPr fontId="3" type="noConversion"/>
  </si>
  <si>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別</t>
    </r>
    <phoneticPr fontId="3" type="noConversion"/>
  </si>
  <si>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Subtotal</t>
    </r>
    <phoneticPr fontId="3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</si>
  <si>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標楷體"/>
        <family val="4"/>
        <charset val="136"/>
      </rPr>
      <t>Male owner</t>
    </r>
    <phoneticPr fontId="3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</si>
  <si>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標楷體"/>
        <family val="4"/>
        <charset val="136"/>
      </rPr>
      <t>Female owner</t>
    </r>
    <phoneticPr fontId="3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</si>
  <si>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標楷體"/>
        <family val="4"/>
        <charset val="136"/>
      </rPr>
      <t>Male</t>
    </r>
    <phoneticPr fontId="3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</si>
  <si>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標楷體"/>
        <family val="4"/>
        <charset val="136"/>
      </rPr>
      <t xml:space="preserve">Female  </t>
    </r>
    <phoneticPr fontId="3" type="noConversion"/>
  </si>
  <si>
    <t>Period</t>
    <phoneticPr fontId="3" type="noConversion"/>
  </si>
  <si>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數
</t>
    </r>
    <r>
      <rPr>
        <sz val="12"/>
        <rFont val="Times New Roman"/>
        <family val="1"/>
      </rPr>
      <t>Number of pieces</t>
    </r>
    <phoneticPr fontId="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</si>
  <si>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</si>
  <si>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104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2015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</si>
  <si>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103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2014</t>
    </r>
    <phoneticPr fontId="3" type="noConversion"/>
  </si>
  <si>
    <t>…</t>
    <phoneticPr fontId="3" type="noConversion"/>
  </si>
  <si>
    <r>
      <t>1</t>
    </r>
    <r>
      <rPr>
        <sz val="12"/>
        <rFont val="標楷體"/>
        <family val="4"/>
        <charset val="136"/>
      </rPr>
      <t>月</t>
    </r>
  </si>
  <si>
    <r>
      <t>2</t>
    </r>
    <r>
      <rPr>
        <sz val="12"/>
        <rFont val="標楷體"/>
        <family val="4"/>
        <charset val="136"/>
      </rPr>
      <t>月</t>
    </r>
  </si>
  <si>
    <r>
      <t>3</t>
    </r>
    <r>
      <rPr>
        <sz val="12"/>
        <rFont val="標楷體"/>
        <family val="4"/>
        <charset val="136"/>
      </rPr>
      <t>月</t>
    </r>
  </si>
  <si>
    <t>Mar.</t>
    <phoneticPr fontId="3" type="noConversion"/>
  </si>
  <si>
    <r>
      <t>4</t>
    </r>
    <r>
      <rPr>
        <sz val="12"/>
        <rFont val="標楷體"/>
        <family val="4"/>
        <charset val="136"/>
      </rPr>
      <t>月</t>
    </r>
  </si>
  <si>
    <t>Apr.</t>
    <phoneticPr fontId="3" type="noConversion"/>
  </si>
  <si>
    <r>
      <t>5</t>
    </r>
    <r>
      <rPr>
        <sz val="12"/>
        <rFont val="標楷體"/>
        <family val="4"/>
        <charset val="136"/>
      </rPr>
      <t>月</t>
    </r>
  </si>
  <si>
    <t>May</t>
    <phoneticPr fontId="3" type="noConversion"/>
  </si>
  <si>
    <r>
      <t>6</t>
    </r>
    <r>
      <rPr>
        <sz val="12"/>
        <rFont val="標楷體"/>
        <family val="4"/>
        <charset val="136"/>
      </rPr>
      <t>月</t>
    </r>
  </si>
  <si>
    <t>June</t>
    <phoneticPr fontId="3" type="noConversion"/>
  </si>
  <si>
    <r>
      <t>7</t>
    </r>
    <r>
      <rPr>
        <sz val="12"/>
        <rFont val="標楷體"/>
        <family val="4"/>
        <charset val="136"/>
      </rPr>
      <t>月</t>
    </r>
  </si>
  <si>
    <t>July</t>
    <phoneticPr fontId="3" type="noConversion"/>
  </si>
  <si>
    <r>
      <t>8</t>
    </r>
    <r>
      <rPr>
        <sz val="12"/>
        <rFont val="標楷體"/>
        <family val="4"/>
        <charset val="136"/>
      </rPr>
      <t>月</t>
    </r>
  </si>
  <si>
    <t>Aug.</t>
    <phoneticPr fontId="3" type="noConversion"/>
  </si>
  <si>
    <r>
      <t>9</t>
    </r>
    <r>
      <rPr>
        <sz val="12"/>
        <rFont val="標楷體"/>
        <family val="4"/>
        <charset val="136"/>
      </rPr>
      <t>月</t>
    </r>
  </si>
  <si>
    <t>Sep.</t>
    <phoneticPr fontId="3" type="noConversion"/>
  </si>
  <si>
    <r>
      <t>10</t>
    </r>
    <r>
      <rPr>
        <sz val="12"/>
        <rFont val="標楷體"/>
        <family val="4"/>
        <charset val="136"/>
      </rPr>
      <t>月</t>
    </r>
  </si>
  <si>
    <t>Oct.</t>
    <phoneticPr fontId="3" type="noConversion"/>
  </si>
  <si>
    <r>
      <t>11</t>
    </r>
    <r>
      <rPr>
        <sz val="12"/>
        <rFont val="標楷體"/>
        <family val="4"/>
        <charset val="136"/>
      </rPr>
      <t>月</t>
    </r>
  </si>
  <si>
    <t>Nov.</t>
    <phoneticPr fontId="3" type="noConversion"/>
  </si>
  <si>
    <r>
      <t>12</t>
    </r>
    <r>
      <rPr>
        <sz val="12"/>
        <rFont val="標楷體"/>
        <family val="4"/>
        <charset val="136"/>
      </rPr>
      <t>月</t>
    </r>
  </si>
  <si>
    <t>Dec.</t>
    <phoneticPr fontId="3" type="noConversion"/>
  </si>
  <si>
    <r>
      <rPr>
        <sz val="11"/>
        <rFont val="標楷體"/>
        <family val="4"/>
        <charset val="136"/>
      </rPr>
      <t>資料來源：異議書及本局出進口廠商登記系統</t>
    </r>
    <phoneticPr fontId="3" type="noConversion"/>
  </si>
  <si>
    <t/>
  </si>
  <si>
    <t>聲明異議案件異議人件數─按負責人性別分
Objection filed with the BOFT-Differentiate by sex</t>
    <phoneticPr fontId="17" type="noConversion"/>
  </si>
  <si>
    <r>
      <rPr>
        <sz val="10"/>
        <rFont val="標楷體"/>
        <family val="4"/>
        <charset val="136"/>
      </rPr>
      <t>單位：件；</t>
    </r>
    <r>
      <rPr>
        <sz val="10"/>
        <rFont val="Times New Roman"/>
        <family val="1"/>
      </rPr>
      <t>%</t>
    </r>
    <phoneticPr fontId="3" type="noConversion"/>
  </si>
  <si>
    <r>
      <t>Unitl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Pieces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3" type="noConversion"/>
  </si>
  <si>
    <r>
      <rPr>
        <sz val="10"/>
        <rFont val="標楷體"/>
        <family val="4"/>
        <charset val="136"/>
      </rPr>
      <t>單位：件；</t>
    </r>
    <r>
      <rPr>
        <sz val="10"/>
        <rFont val="Times New Roman"/>
        <family val="1"/>
      </rPr>
      <t>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Pieces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17" type="noConversion"/>
  </si>
  <si>
    <t>法人團體
 body corporate</t>
    <phoneticPr fontId="3" type="noConversion"/>
  </si>
  <si>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數
</t>
    </r>
    <r>
      <rPr>
        <sz val="12"/>
        <rFont val="Times New Roman"/>
        <family val="1"/>
      </rPr>
      <t>Number of pieces</t>
    </r>
    <phoneticPr fontId="3" type="noConversion"/>
  </si>
  <si>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Period</t>
    </r>
    <phoneticPr fontId="17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</si>
  <si>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105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2016</t>
    </r>
    <phoneticPr fontId="3" type="noConversion"/>
  </si>
  <si>
    <r>
      <t>105</t>
    </r>
    <r>
      <rPr>
        <sz val="12"/>
        <rFont val="標楷體"/>
        <family val="4"/>
        <charset val="136"/>
      </rPr>
      <t>年</t>
    </r>
    <phoneticPr fontId="3" type="noConversion"/>
  </si>
  <si>
    <t>Period</t>
    <phoneticPr fontId="17" type="noConversion"/>
  </si>
  <si>
    <r>
      <t>105</t>
    </r>
    <r>
      <rPr>
        <sz val="12"/>
        <rFont val="標楷體"/>
        <family val="4"/>
        <charset val="136"/>
      </rPr>
      <t>年</t>
    </r>
    <phoneticPr fontId="17" type="noConversion"/>
  </si>
  <si>
    <r>
      <t>104</t>
    </r>
    <r>
      <rPr>
        <sz val="12"/>
        <rFont val="標楷體"/>
        <family val="4"/>
        <charset val="136"/>
      </rPr>
      <t>年</t>
    </r>
    <phoneticPr fontId="17" type="noConversion"/>
  </si>
  <si>
    <r>
      <t>103</t>
    </r>
    <r>
      <rPr>
        <sz val="12"/>
        <rFont val="標楷體"/>
        <family val="4"/>
        <charset val="136"/>
      </rPr>
      <t>年</t>
    </r>
    <phoneticPr fontId="17" type="noConversion"/>
  </si>
  <si>
    <r>
      <t>106</t>
    </r>
    <r>
      <rPr>
        <sz val="12"/>
        <rFont val="標楷體"/>
        <family val="4"/>
        <charset val="136"/>
      </rPr>
      <t>年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</si>
  <si>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106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2017</t>
    </r>
    <phoneticPr fontId="3" type="noConversion"/>
  </si>
  <si>
    <r>
      <t>106</t>
    </r>
    <r>
      <rPr>
        <sz val="12"/>
        <rFont val="標楷體"/>
        <family val="4"/>
        <charset val="136"/>
      </rPr>
      <t>年</t>
    </r>
    <phoneticPr fontId="17" type="noConversion"/>
  </si>
  <si>
    <t>聲明異議案件異議人件數─按負責人性別分
Objection filed with the BOFT-Differentiate by sex</t>
    <phoneticPr fontId="3" type="noConversion"/>
  </si>
  <si>
    <t>…</t>
    <phoneticPr fontId="3" type="noConversion"/>
  </si>
  <si>
    <t>…</t>
  </si>
  <si>
    <r>
      <t>107</t>
    </r>
    <r>
      <rPr>
        <sz val="12"/>
        <rFont val="標楷體"/>
        <family val="4"/>
        <charset val="136"/>
      </rPr>
      <t>年</t>
    </r>
    <phoneticPr fontId="17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</si>
  <si>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2018</t>
    </r>
    <phoneticPr fontId="3" type="noConversion"/>
  </si>
  <si>
    <r>
      <t>107</t>
    </r>
    <r>
      <rPr>
        <sz val="12"/>
        <rFont val="標楷體"/>
        <family val="4"/>
        <charset val="136"/>
      </rPr>
      <t>年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</si>
  <si>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108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2019</t>
    </r>
    <phoneticPr fontId="3" type="noConversion"/>
  </si>
  <si>
    <r>
      <t>108</t>
    </r>
    <r>
      <rPr>
        <sz val="12"/>
        <rFont val="標楷體"/>
        <family val="4"/>
        <charset val="136"/>
      </rPr>
      <t>年</t>
    </r>
    <phoneticPr fontId="17" type="noConversion"/>
  </si>
  <si>
    <r>
      <t>108</t>
    </r>
    <r>
      <rPr>
        <sz val="12"/>
        <rFont val="標楷體"/>
        <family val="4"/>
        <charset val="136"/>
      </rPr>
      <t>年</t>
    </r>
    <phoneticPr fontId="3" type="noConversion"/>
  </si>
  <si>
    <r>
      <t>109</t>
    </r>
    <r>
      <rPr>
        <sz val="12"/>
        <rFont val="標楷體"/>
        <family val="4"/>
        <charset val="136"/>
      </rPr>
      <t>年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</si>
  <si>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2020</t>
    </r>
    <phoneticPr fontId="3" type="noConversion"/>
  </si>
  <si>
    <r>
      <t>109</t>
    </r>
    <r>
      <rPr>
        <sz val="12"/>
        <rFont val="標楷體"/>
        <family val="4"/>
        <charset val="136"/>
      </rPr>
      <t>年</t>
    </r>
    <phoneticPr fontId="17" type="noConversion"/>
  </si>
  <si>
    <r>
      <rPr>
        <sz val="10"/>
        <rFont val="標楷體"/>
        <family val="4"/>
        <charset val="136"/>
      </rPr>
      <t>單位：件；</t>
    </r>
    <r>
      <rPr>
        <sz val="10"/>
        <rFont val="Times New Roman"/>
        <family val="1"/>
      </rPr>
      <t>%</t>
    </r>
    <phoneticPr fontId="3" type="noConversion"/>
  </si>
  <si>
    <r>
      <t>Unitl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Pieces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3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</si>
  <si>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Total</t>
    </r>
    <phoneticPr fontId="3" type="noConversion"/>
  </si>
  <si>
    <t>法人團體
 body corporate</t>
    <phoneticPr fontId="3" type="noConversion"/>
  </si>
  <si>
    <t>自然人
Natural person</t>
    <phoneticPr fontId="3" type="noConversion"/>
  </si>
  <si>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別</t>
    </r>
    <phoneticPr fontId="3" type="noConversion"/>
  </si>
  <si>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Subtotal</t>
    </r>
    <phoneticPr fontId="3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</si>
  <si>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標楷體"/>
        <family val="4"/>
        <charset val="136"/>
      </rPr>
      <t>Male owner</t>
    </r>
    <phoneticPr fontId="3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</si>
  <si>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標楷體"/>
        <family val="4"/>
        <charset val="136"/>
      </rPr>
      <t>Female owner</t>
    </r>
    <phoneticPr fontId="3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</si>
  <si>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標楷體"/>
        <family val="4"/>
        <charset val="136"/>
      </rPr>
      <t>Male</t>
    </r>
    <phoneticPr fontId="3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</si>
  <si>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標楷體"/>
        <family val="4"/>
        <charset val="136"/>
      </rPr>
      <t xml:space="preserve">Female  </t>
    </r>
    <phoneticPr fontId="3" type="noConversion"/>
  </si>
  <si>
    <t>Period</t>
    <phoneticPr fontId="3" type="noConversion"/>
  </si>
  <si>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數
</t>
    </r>
    <r>
      <rPr>
        <sz val="12"/>
        <rFont val="Times New Roman"/>
        <family val="1"/>
      </rPr>
      <t>Number of pieces</t>
    </r>
    <phoneticPr fontId="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</si>
  <si>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</si>
  <si>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" type="noConversion"/>
  </si>
  <si>
    <r>
      <t>1</t>
    </r>
    <r>
      <rPr>
        <sz val="12"/>
        <rFont val="標楷體"/>
        <family val="4"/>
        <charset val="136"/>
      </rPr>
      <t>月</t>
    </r>
    <phoneticPr fontId="3" type="noConversion"/>
  </si>
  <si>
    <t>Jan.</t>
    <phoneticPr fontId="3" type="noConversion"/>
  </si>
  <si>
    <r>
      <t>2</t>
    </r>
    <r>
      <rPr>
        <sz val="12"/>
        <rFont val="標楷體"/>
        <family val="4"/>
        <charset val="136"/>
      </rPr>
      <t>月</t>
    </r>
    <phoneticPr fontId="3" type="noConversion"/>
  </si>
  <si>
    <t>Feb.</t>
    <phoneticPr fontId="3" type="noConversion"/>
  </si>
  <si>
    <r>
      <t>3</t>
    </r>
    <r>
      <rPr>
        <sz val="12"/>
        <rFont val="標楷體"/>
        <family val="4"/>
        <charset val="136"/>
      </rPr>
      <t>月</t>
    </r>
    <phoneticPr fontId="3" type="noConversion"/>
  </si>
  <si>
    <t>Mar.</t>
    <phoneticPr fontId="3" type="noConversion"/>
  </si>
  <si>
    <r>
      <t>4</t>
    </r>
    <r>
      <rPr>
        <sz val="12"/>
        <rFont val="標楷體"/>
        <family val="4"/>
        <charset val="136"/>
      </rPr>
      <t>月</t>
    </r>
    <phoneticPr fontId="3" type="noConversion"/>
  </si>
  <si>
    <t>Apr.</t>
    <phoneticPr fontId="3" type="noConversion"/>
  </si>
  <si>
    <r>
      <t>5</t>
    </r>
    <r>
      <rPr>
        <sz val="12"/>
        <rFont val="標楷體"/>
        <family val="4"/>
        <charset val="136"/>
      </rPr>
      <t>月</t>
    </r>
    <phoneticPr fontId="3" type="noConversion"/>
  </si>
  <si>
    <t>May</t>
    <phoneticPr fontId="3" type="noConversion"/>
  </si>
  <si>
    <r>
      <t>6</t>
    </r>
    <r>
      <rPr>
        <sz val="12"/>
        <rFont val="標楷體"/>
        <family val="4"/>
        <charset val="136"/>
      </rPr>
      <t>月</t>
    </r>
    <phoneticPr fontId="3" type="noConversion"/>
  </si>
  <si>
    <t>June</t>
    <phoneticPr fontId="3" type="noConversion"/>
  </si>
  <si>
    <r>
      <t>7</t>
    </r>
    <r>
      <rPr>
        <sz val="12"/>
        <rFont val="標楷體"/>
        <family val="4"/>
        <charset val="136"/>
      </rPr>
      <t>月</t>
    </r>
    <phoneticPr fontId="3" type="noConversion"/>
  </si>
  <si>
    <t>July</t>
    <phoneticPr fontId="3" type="noConversion"/>
  </si>
  <si>
    <r>
      <t>8</t>
    </r>
    <r>
      <rPr>
        <sz val="12"/>
        <rFont val="標楷體"/>
        <family val="4"/>
        <charset val="136"/>
      </rPr>
      <t>月</t>
    </r>
    <phoneticPr fontId="3" type="noConversion"/>
  </si>
  <si>
    <t>Aug.</t>
    <phoneticPr fontId="3" type="noConversion"/>
  </si>
  <si>
    <r>
      <t>9</t>
    </r>
    <r>
      <rPr>
        <sz val="12"/>
        <rFont val="標楷體"/>
        <family val="4"/>
        <charset val="136"/>
      </rPr>
      <t>月</t>
    </r>
    <phoneticPr fontId="3" type="noConversion"/>
  </si>
  <si>
    <t>Sep.</t>
    <phoneticPr fontId="3" type="noConversion"/>
  </si>
  <si>
    <r>
      <t>10</t>
    </r>
    <r>
      <rPr>
        <sz val="12"/>
        <rFont val="標楷體"/>
        <family val="4"/>
        <charset val="136"/>
      </rPr>
      <t>月</t>
    </r>
    <phoneticPr fontId="3" type="noConversion"/>
  </si>
  <si>
    <t>Oct.</t>
    <phoneticPr fontId="3" type="noConversion"/>
  </si>
  <si>
    <r>
      <t>11</t>
    </r>
    <r>
      <rPr>
        <sz val="12"/>
        <rFont val="標楷體"/>
        <family val="4"/>
        <charset val="136"/>
      </rPr>
      <t>月</t>
    </r>
    <phoneticPr fontId="3" type="noConversion"/>
  </si>
  <si>
    <t>Nov.</t>
    <phoneticPr fontId="3" type="noConversion"/>
  </si>
  <si>
    <r>
      <t>12</t>
    </r>
    <r>
      <rPr>
        <sz val="12"/>
        <rFont val="標楷體"/>
        <family val="4"/>
        <charset val="136"/>
      </rPr>
      <t>月</t>
    </r>
    <phoneticPr fontId="3" type="noConversion"/>
  </si>
  <si>
    <t>Dec.</t>
    <phoneticPr fontId="3" type="noConversion"/>
  </si>
  <si>
    <r>
      <rPr>
        <sz val="11"/>
        <rFont val="標楷體"/>
        <family val="4"/>
        <charset val="136"/>
      </rPr>
      <t>資料來源：異議書及本局出進口廠商登記系統</t>
    </r>
    <phoneticPr fontId="3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</si>
  <si>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2021</t>
    </r>
    <phoneticPr fontId="3" type="noConversion"/>
  </si>
  <si>
    <r>
      <t>110</t>
    </r>
    <r>
      <rPr>
        <sz val="12"/>
        <rFont val="標楷體"/>
        <family val="4"/>
        <charset val="136"/>
      </rPr>
      <t>年</t>
    </r>
    <phoneticPr fontId="3" type="noConversion"/>
  </si>
  <si>
    <r>
      <t>110</t>
    </r>
    <r>
      <rPr>
        <sz val="12"/>
        <rFont val="標楷體"/>
        <family val="4"/>
        <charset val="136"/>
      </rPr>
      <t>年</t>
    </r>
    <phoneticPr fontId="17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</si>
  <si>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2022</t>
    </r>
    <phoneticPr fontId="3" type="noConversion"/>
  </si>
  <si>
    <r>
      <t>111</t>
    </r>
    <r>
      <rPr>
        <sz val="12"/>
        <rFont val="標楷體"/>
        <family val="4"/>
        <charset val="136"/>
      </rPr>
      <t>年</t>
    </r>
    <phoneticPr fontId="17" type="noConversion"/>
  </si>
  <si>
    <r>
      <t>111</t>
    </r>
    <r>
      <rPr>
        <sz val="12"/>
        <rFont val="標楷體"/>
        <family val="4"/>
        <charset val="136"/>
      </rPr>
      <t>年</t>
    </r>
    <phoneticPr fontId="3" type="noConversion"/>
  </si>
  <si>
    <r>
      <t>112</t>
    </r>
    <r>
      <rPr>
        <sz val="12"/>
        <rFont val="標楷體"/>
        <family val="4"/>
        <charset val="136"/>
      </rPr>
      <t>年</t>
    </r>
    <phoneticPr fontId="17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</si>
  <si>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 xml:space="preserve">年
</t>
    </r>
    <r>
      <rPr>
        <sz val="10"/>
        <rFont val="Times New Roman"/>
        <family val="1"/>
      </rPr>
      <t>2023</t>
    </r>
    <phoneticPr fontId="3" type="noConversion"/>
  </si>
  <si>
    <r>
      <t>112</t>
    </r>
    <r>
      <rPr>
        <sz val="12"/>
        <rFont val="標楷體"/>
        <family val="4"/>
        <charset val="136"/>
      </rPr>
      <t>年</t>
    </r>
    <phoneticPr fontId="3" type="noConversion"/>
  </si>
  <si>
    <r>
      <rPr>
        <sz val="11"/>
        <rFont val="標楷體"/>
        <family val="4"/>
        <charset val="136"/>
      </rPr>
      <t>資料來源：異議書及本署出進口廠商登記系統</t>
    </r>
    <phoneticPr fontId="3" type="noConversion"/>
  </si>
  <si>
    <t>聲明異議案件異議人件數─按負責人性別分
Objection filed with the TITA-Differentiate by sex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</si>
</sst>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76" formatCode="[&gt;0]###\ ###\ ###\ ###\ ##0;[=0]\-;###\ ###\ ###\ ##0"/>
    <numFmt numFmtId="177" formatCode="0.00_);[Red]\(0.00\)"/>
    <numFmt numFmtId="178" formatCode="0_ "/>
    <numFmt numFmtId="179" formatCode="_(* #,##0.00_);_(* \(#,##0.00\);_(* &quot;-&quot;??_);_(@_)"/>
    <numFmt numFmtId="180" formatCode="#,##0_ ;[Red]\-#,##0\ "/>
    <numFmt numFmtId="181" formatCode="#,##0.00_ ;[Red]\-#,##0.00\ "/>
    <numFmt numFmtId="182" formatCode="0_);[Red]\(0\)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2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4"/>
      <name val="Times New Roman"/>
      <family val="1"/>
    </font>
    <font>
      <sz val="16"/>
      <name val="標楷體"/>
      <family val="4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name val="Arial Unicode MS"/>
      <family val="2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Times New Roman"/>
      <family val="4"/>
      <charset val="136"/>
    </font>
    <font>
      <sz val="12"/>
      <name val="Microsoft JhengHe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8" fillId="0" borderId="0"/>
    <xf numFmtId="0" fontId="19" fillId="0" borderId="0">
      <alignment vertical="center"/>
    </xf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8" fillId="0" borderId="0" xfId="6" applyFont="1" applyProtection="1">
      <protection locked="0"/>
    </xf>
    <xf numFmtId="0" fontId="9" fillId="0" borderId="0" xfId="6" applyFont="1" applyBorder="1" applyAlignment="1" applyProtection="1">
      <alignment horizontal="center"/>
      <protection locked="0"/>
    </xf>
    <xf numFmtId="0" fontId="9" fillId="0" borderId="0" xfId="6" applyFont="1" applyBorder="1" applyAlignment="1" applyProtection="1">
      <alignment horizontal="right"/>
      <protection locked="0"/>
    </xf>
    <xf numFmtId="0" fontId="9" fillId="0" borderId="0" xfId="6" applyFont="1" applyProtection="1">
      <protection locked="0"/>
    </xf>
    <xf numFmtId="0" fontId="9" fillId="0" borderId="1" xfId="6" applyFont="1" applyBorder="1" applyAlignment="1" applyProtection="1">
      <alignment horizontal="center"/>
      <protection locked="0"/>
    </xf>
    <xf numFmtId="0" fontId="9" fillId="0" borderId="2" xfId="6" applyFont="1" applyBorder="1" applyAlignment="1" applyProtection="1">
      <alignment horizontal="center"/>
      <protection locked="0"/>
    </xf>
    <xf numFmtId="0" fontId="9" fillId="0" borderId="3" xfId="6" applyFont="1" applyBorder="1" applyAlignment="1" applyProtection="1">
      <alignment horizontal="center"/>
      <protection locked="0"/>
    </xf>
    <xf numFmtId="0" fontId="9" fillId="0" borderId="1" xfId="6" applyFont="1" applyBorder="1" applyAlignment="1" applyProtection="1">
      <alignment horizontal="right"/>
      <protection locked="0"/>
    </xf>
    <xf numFmtId="0" fontId="9" fillId="0" borderId="1" xfId="6" applyFont="1" applyBorder="1" applyProtection="1">
      <protection locked="0"/>
    </xf>
    <xf numFmtId="0" fontId="9" fillId="0" borderId="3" xfId="6" applyFont="1" applyBorder="1" applyAlignment="1" applyProtection="1">
      <alignment horizontal="right"/>
      <protection locked="0"/>
    </xf>
    <xf numFmtId="0" fontId="9" fillId="0" borderId="0" xfId="6" applyFont="1" applyBorder="1" applyProtection="1">
      <protection locked="0"/>
    </xf>
    <xf numFmtId="0" fontId="6" fillId="0" borderId="0" xfId="6" applyFont="1" applyBorder="1" applyAlignment="1" applyProtection="1">
      <alignment vertical="center"/>
      <protection locked="0"/>
    </xf>
    <xf numFmtId="0" fontId="6" fillId="0" borderId="0" xfId="6" applyFont="1" applyAlignment="1" applyProtection="1">
      <alignment vertical="center"/>
      <protection locked="0"/>
    </xf>
    <xf numFmtId="0" fontId="6" fillId="0" borderId="4" xfId="6" applyFont="1" applyBorder="1" applyAlignment="1" applyProtection="1">
      <alignment vertical="center"/>
      <protection locked="0"/>
    </xf>
    <xf numFmtId="0" fontId="6" fillId="0" borderId="5" xfId="6" applyFont="1" applyBorder="1" applyAlignment="1" applyProtection="1">
      <alignment vertical="center"/>
      <protection locked="0"/>
    </xf>
    <xf numFmtId="0" fontId="6" fillId="0" borderId="0" xfId="0" quotePrefix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6" applyFont="1" applyBorder="1" applyAlignment="1" applyProtection="1">
      <alignment vertical="center"/>
      <protection locked="0"/>
    </xf>
    <xf numFmtId="0" fontId="6" fillId="0" borderId="7" xfId="6" applyFont="1" applyBorder="1" applyAlignment="1" applyProtection="1">
      <alignment vertical="center"/>
      <protection locked="0"/>
    </xf>
    <xf numFmtId="0" fontId="10" fillId="0" borderId="0" xfId="6" quotePrefix="1" applyFont="1" applyAlignment="1" applyProtection="1">
      <alignment horizontal="left"/>
      <protection locked="0"/>
    </xf>
    <xf numFmtId="0" fontId="10" fillId="0" borderId="0" xfId="6" applyFont="1" applyBorder="1" applyProtection="1">
      <protection locked="0"/>
    </xf>
    <xf numFmtId="0" fontId="6" fillId="0" borderId="0" xfId="6" applyFont="1" applyProtection="1">
      <protection locked="0"/>
    </xf>
    <xf numFmtId="0" fontId="6" fillId="0" borderId="0" xfId="6" applyFont="1" applyBorder="1" applyProtection="1">
      <protection locked="0"/>
    </xf>
    <xf numFmtId="0" fontId="10" fillId="0" borderId="0" xfId="6" applyFont="1" applyProtection="1">
      <protection locked="0"/>
    </xf>
    <xf numFmtId="0" fontId="11" fillId="0" borderId="0" xfId="6" applyFont="1" applyBorder="1" applyProtection="1">
      <protection locked="0"/>
    </xf>
    <xf numFmtId="0" fontId="10" fillId="0" borderId="0" xfId="6" applyFont="1" applyAlignment="1" applyProtection="1">
      <alignment horizontal="left"/>
      <protection locked="0"/>
    </xf>
    <xf numFmtId="0" fontId="12" fillId="0" borderId="0" xfId="6" applyFont="1" applyBorder="1" applyProtection="1">
      <protection locked="0"/>
    </xf>
    <xf numFmtId="0" fontId="12" fillId="0" borderId="0" xfId="6" applyFont="1" applyProtection="1">
      <protection locked="0"/>
    </xf>
    <xf numFmtId="176" fontId="6" fillId="0" borderId="6" xfId="6" applyNumberFormat="1" applyFont="1" applyBorder="1" applyAlignment="1" applyProtection="1">
      <alignment vertical="center"/>
      <protection hidden="1"/>
    </xf>
    <xf numFmtId="177" fontId="6" fillId="0" borderId="6" xfId="6" applyNumberFormat="1" applyFont="1" applyBorder="1" applyAlignment="1" applyProtection="1">
      <alignment vertical="center"/>
      <protection hidden="1"/>
    </xf>
    <xf numFmtId="0" fontId="6" fillId="0" borderId="0" xfId="0" applyFont="1" applyFill="1" applyBorder="1" applyAlignment="1">
      <alignment horizontal="left" vertical="center"/>
    </xf>
    <xf numFmtId="0" fontId="6" fillId="0" borderId="9" xfId="6" applyFont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>
      <alignment horizontal="left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15" fillId="0" borderId="11" xfId="6" quotePrefix="1" applyFont="1" applyBorder="1" applyAlignment="1" applyProtection="1">
      <alignment horizontal="center" vertical="center" wrapText="1"/>
      <protection locked="0"/>
    </xf>
    <xf numFmtId="0" fontId="6" fillId="0" borderId="12" xfId="6" applyFont="1" applyBorder="1" applyAlignment="1" applyProtection="1">
      <alignment horizontal="center" vertical="center" wrapText="1"/>
      <protection locked="0"/>
    </xf>
    <xf numFmtId="0" fontId="6" fillId="0" borderId="13" xfId="6" applyFont="1" applyBorder="1" applyAlignment="1" applyProtection="1">
      <alignment horizontal="center" vertical="center" wrapText="1"/>
      <protection locked="0"/>
    </xf>
    <xf numFmtId="0" fontId="16" fillId="0" borderId="0" xfId="6" quotePrefix="1" applyFont="1" applyAlignment="1" applyProtection="1">
      <alignment horizontal="left"/>
      <protection locked="0"/>
    </xf>
    <xf numFmtId="0" fontId="9" fillId="0" borderId="0" xfId="1" applyFont="1"/>
    <xf numFmtId="0" fontId="9" fillId="0" borderId="0" xfId="1" applyFont="1" applyBorder="1" applyAlignment="1">
      <alignment horizontal="center" vertical="center"/>
    </xf>
    <xf numFmtId="2" fontId="6" fillId="0" borderId="0" xfId="6" applyNumberFormat="1" applyFont="1" applyAlignment="1" applyProtection="1">
      <alignment vertical="center"/>
      <protection locked="0"/>
    </xf>
    <xf numFmtId="0" fontId="6" fillId="0" borderId="14" xfId="2" quotePrefix="1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9" fillId="0" borderId="0" xfId="6" applyFont="1" applyBorder="1" applyAlignment="1" applyProtection="1">
      <alignment horizontal="center"/>
      <protection locked="0"/>
    </xf>
    <xf numFmtId="177" fontId="20" fillId="0" borderId="0" xfId="6" applyNumberFormat="1" applyFont="1" applyAlignment="1" applyProtection="1">
      <alignment horizontal="right" vertical="center"/>
      <protection hidden="1"/>
    </xf>
    <xf numFmtId="180" fontId="20" fillId="0" borderId="8" xfId="6" applyNumberFormat="1" applyFont="1" applyBorder="1" applyAlignment="1" applyProtection="1">
      <alignment vertical="center"/>
      <protection locked="0"/>
    </xf>
    <xf numFmtId="180" fontId="20" fillId="0" borderId="5" xfId="6" applyNumberFormat="1" applyFont="1" applyBorder="1" applyAlignment="1" applyProtection="1">
      <alignment vertical="center"/>
      <protection hidden="1"/>
    </xf>
    <xf numFmtId="180" fontId="20" fillId="0" borderId="0" xfId="0" applyNumberFormat="1" applyFont="1" applyFill="1" applyBorder="1" applyAlignment="1">
      <alignment horizontal="right" vertical="center"/>
    </xf>
    <xf numFmtId="180" fontId="20" fillId="0" borderId="0" xfId="6" applyNumberFormat="1" applyFont="1" applyBorder="1" applyAlignment="1" applyProtection="1">
      <alignment vertical="center"/>
      <protection hidden="1"/>
    </xf>
    <xf numFmtId="181" fontId="20" fillId="0" borderId="5" xfId="6" applyNumberFormat="1" applyFont="1" applyBorder="1" applyAlignment="1" applyProtection="1">
      <alignment vertical="center"/>
      <protection hidden="1"/>
    </xf>
    <xf numFmtId="181" fontId="20" fillId="0" borderId="0" xfId="6" applyNumberFormat="1" applyFont="1" applyBorder="1" applyAlignment="1" applyProtection="1">
      <alignment vertical="center"/>
      <protection hidden="1"/>
    </xf>
    <xf numFmtId="181" fontId="20" fillId="0" borderId="0" xfId="6" applyNumberFormat="1" applyFont="1" applyBorder="1" applyAlignment="1" applyProtection="1">
      <alignment horizontal="right" vertical="center"/>
      <protection hidden="1"/>
    </xf>
    <xf numFmtId="178" fontId="20" fillId="0" borderId="14" xfId="6" applyNumberFormat="1" applyFont="1" applyBorder="1" applyAlignment="1" applyProtection="1">
      <alignment vertical="center"/>
      <protection locked="0"/>
    </xf>
    <xf numFmtId="178" fontId="20" fillId="0" borderId="0" xfId="6" applyNumberFormat="1" applyFont="1" applyBorder="1" applyAlignment="1" applyProtection="1">
      <alignment vertical="center"/>
      <protection hidden="1"/>
    </xf>
    <xf numFmtId="178" fontId="20" fillId="0" borderId="0" xfId="6" applyNumberFormat="1" applyFont="1" applyBorder="1" applyAlignment="1" applyProtection="1">
      <alignment vertical="center"/>
      <protection locked="0"/>
    </xf>
    <xf numFmtId="177" fontId="20" fillId="0" borderId="0" xfId="6" applyNumberFormat="1" applyFont="1" applyBorder="1" applyAlignment="1" applyProtection="1">
      <alignment vertical="center"/>
      <protection hidden="1"/>
    </xf>
    <xf numFmtId="178" fontId="20" fillId="0" borderId="15" xfId="6" applyNumberFormat="1" applyFont="1" applyBorder="1" applyAlignment="1" applyProtection="1">
      <alignment vertical="center"/>
      <protection locked="0"/>
    </xf>
    <xf numFmtId="178" fontId="20" fillId="0" borderId="6" xfId="6" applyNumberFormat="1" applyFont="1" applyBorder="1" applyAlignment="1" applyProtection="1">
      <alignment vertical="center"/>
      <protection hidden="1"/>
    </xf>
    <xf numFmtId="178" fontId="20" fillId="0" borderId="6" xfId="6" applyNumberFormat="1" applyFont="1" applyBorder="1" applyAlignment="1" applyProtection="1">
      <alignment vertical="center"/>
      <protection locked="0"/>
    </xf>
    <xf numFmtId="177" fontId="20" fillId="0" borderId="6" xfId="6" applyNumberFormat="1" applyFont="1" applyBorder="1" applyAlignment="1" applyProtection="1">
      <alignment vertical="center"/>
      <protection hidden="1"/>
    </xf>
    <xf numFmtId="177" fontId="20" fillId="0" borderId="6" xfId="6" applyNumberFormat="1" applyFont="1" applyBorder="1" applyAlignment="1" applyProtection="1">
      <alignment horizontal="right" vertical="center"/>
      <protection hidden="1"/>
    </xf>
    <xf numFmtId="0" fontId="9" fillId="0" borderId="0" xfId="6" applyFont="1" applyBorder="1" applyAlignment="1" applyProtection="1">
      <alignment horizontal="center"/>
      <protection locked="0"/>
    </xf>
    <xf numFmtId="182" fontId="20" fillId="0" borderId="6" xfId="6" applyNumberFormat="1" applyFont="1" applyBorder="1" applyAlignment="1" applyProtection="1">
      <alignment vertical="center"/>
      <protection hidden="1"/>
    </xf>
    <xf numFmtId="178" fontId="20" fillId="0" borderId="32" xfId="6" applyNumberFormat="1" applyFont="1" applyBorder="1" applyAlignment="1" applyProtection="1">
      <alignment vertical="center"/>
      <protection locked="0"/>
    </xf>
    <xf numFmtId="177" fontId="20" fillId="0" borderId="32" xfId="6" applyNumberFormat="1" applyFont="1" applyBorder="1" applyAlignment="1" applyProtection="1">
      <alignment horizontal="right" vertical="center"/>
      <protection hidden="1"/>
    </xf>
    <xf numFmtId="178" fontId="20" fillId="0" borderId="32" xfId="6" applyNumberFormat="1" applyFont="1" applyBorder="1" applyAlignment="1" applyProtection="1">
      <alignment vertical="center"/>
      <protection hidden="1"/>
    </xf>
    <xf numFmtId="181" fontId="20" fillId="0" borderId="5" xfId="6" applyNumberFormat="1" applyFont="1" applyBorder="1" applyAlignment="1" applyProtection="1">
      <alignment horizontal="right" vertical="center"/>
      <protection hidden="1"/>
    </xf>
    <xf numFmtId="177" fontId="6" fillId="0" borderId="6" xfId="6" applyNumberFormat="1" applyFont="1" applyBorder="1" applyAlignment="1" applyProtection="1">
      <alignment horizontal="right" vertical="center"/>
      <protection hidden="1"/>
    </xf>
    <xf numFmtId="0" fontId="9" fillId="0" borderId="0" xfId="6" applyFont="1" applyBorder="1" applyAlignment="1" applyProtection="1">
      <alignment horizontal="center"/>
      <protection locked="0"/>
    </xf>
    <xf numFmtId="180" fontId="20" fillId="0" borderId="0" xfId="6" applyNumberFormat="1" applyFont="1" applyFill="1" applyBorder="1" applyAlignment="1" applyProtection="1">
      <alignment vertical="center"/>
      <protection hidden="1"/>
    </xf>
    <xf numFmtId="0" fontId="9" fillId="0" borderId="0" xfId="6" applyFont="1" applyBorder="1" applyAlignment="1" applyProtection="1">
      <alignment horizontal="center"/>
      <protection locked="0"/>
    </xf>
    <xf numFmtId="43" fontId="20" fillId="0" borderId="0" xfId="7" applyFont="1" applyFill="1" applyBorder="1" applyAlignment="1" applyProtection="1">
      <alignment horizontal="right" vertical="center"/>
      <protection hidden="1"/>
    </xf>
    <xf numFmtId="43" fontId="20" fillId="0" borderId="0" xfId="7" applyFont="1" applyFill="1" applyAlignment="1" applyProtection="1">
      <alignment horizontal="right" vertical="center"/>
      <protection hidden="1"/>
    </xf>
    <xf numFmtId="178" fontId="20" fillId="0" borderId="0" xfId="6" applyNumberFormat="1" applyFont="1" applyFill="1" applyBorder="1" applyAlignment="1" applyProtection="1">
      <alignment vertical="center"/>
      <protection locked="0"/>
    </xf>
    <xf numFmtId="177" fontId="20" fillId="0" borderId="0" xfId="6" applyNumberFormat="1" applyFont="1" applyFill="1" applyBorder="1" applyAlignment="1" applyProtection="1">
      <alignment vertical="center"/>
      <protection hidden="1"/>
    </xf>
    <xf numFmtId="178" fontId="20" fillId="0" borderId="0" xfId="6" applyNumberFormat="1" applyFont="1" applyFill="1" applyBorder="1" applyAlignment="1" applyProtection="1">
      <alignment vertical="center"/>
      <protection hidden="1"/>
    </xf>
    <xf numFmtId="177" fontId="20" fillId="0" borderId="0" xfId="6" applyNumberFormat="1" applyFont="1" applyFill="1" applyAlignment="1" applyProtection="1">
      <alignment horizontal="right" vertical="center"/>
      <protection hidden="1"/>
    </xf>
    <xf numFmtId="177" fontId="20" fillId="2" borderId="0" xfId="6" applyNumberFormat="1" applyFont="1" applyFill="1" applyAlignment="1" applyProtection="1">
      <alignment horizontal="right" vertical="center"/>
      <protection hidden="1"/>
    </xf>
    <xf numFmtId="0" fontId="6" fillId="0" borderId="32" xfId="6" applyFont="1" applyBorder="1" applyAlignment="1" applyProtection="1">
      <alignment vertical="center"/>
      <protection locked="0"/>
    </xf>
    <xf numFmtId="176" fontId="6" fillId="0" borderId="32" xfId="6" applyNumberFormat="1" applyFont="1" applyBorder="1" applyAlignment="1" applyProtection="1">
      <alignment vertical="center"/>
      <protection hidden="1"/>
    </xf>
    <xf numFmtId="177" fontId="6" fillId="0" borderId="32" xfId="6" applyNumberFormat="1" applyFont="1" applyBorder="1" applyAlignment="1" applyProtection="1">
      <alignment horizontal="right" vertical="center"/>
      <protection hidden="1"/>
    </xf>
    <xf numFmtId="178" fontId="20" fillId="2" borderId="0" xfId="6" applyNumberFormat="1" applyFont="1" applyFill="1" applyBorder="1" applyAlignment="1" applyProtection="1">
      <alignment vertical="center"/>
      <protection locked="0"/>
    </xf>
    <xf numFmtId="177" fontId="20" fillId="2" borderId="0" xfId="6" applyNumberFormat="1" applyFont="1" applyFill="1" applyBorder="1" applyAlignment="1" applyProtection="1">
      <alignment vertical="center"/>
      <protection hidden="1"/>
    </xf>
    <xf numFmtId="0" fontId="9" fillId="0" borderId="0" xfId="6" applyFont="1" applyBorder="1" applyAlignment="1" applyProtection="1">
      <alignment horizontal="center"/>
      <protection locked="0"/>
    </xf>
    <xf numFmtId="0" fontId="9" fillId="0" borderId="0" xfId="6" applyFont="1" applyAlignment="1" applyProtection="1">
      <alignment horizontal="center"/>
      <protection locked="0"/>
    </xf>
    <xf numFmtId="0" fontId="9" fillId="0" borderId="0" xfId="6" applyFont="1" applyAlignment="1" applyProtection="1">
      <alignment horizontal="right"/>
      <protection locked="0"/>
    </xf>
    <xf numFmtId="0" fontId="6" fillId="0" borderId="0" xfId="0" quotePrefix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80" fontId="20" fillId="0" borderId="0" xfId="0" applyNumberFormat="1" applyFont="1" applyAlignment="1">
      <alignment horizontal="right" vertical="center"/>
    </xf>
    <xf numFmtId="180" fontId="20" fillId="0" borderId="0" xfId="6" applyNumberFormat="1" applyFont="1" applyAlignment="1" applyProtection="1">
      <alignment vertical="center"/>
      <protection hidden="1"/>
    </xf>
    <xf numFmtId="181" fontId="20" fillId="0" borderId="0" xfId="6" applyNumberFormat="1" applyFont="1" applyAlignment="1" applyProtection="1">
      <alignment horizontal="right" vertical="center"/>
      <protection hidden="1"/>
    </xf>
    <xf numFmtId="0" fontId="6" fillId="0" borderId="0" xfId="0" applyFont="1">
      <alignment vertical="center"/>
    </xf>
    <xf numFmtId="0" fontId="11" fillId="0" borderId="0" xfId="6" applyFont="1" applyProtection="1">
      <protection locked="0"/>
    </xf>
    <xf numFmtId="178" fontId="20" fillId="0" borderId="0" xfId="6" applyNumberFormat="1" applyFont="1" applyAlignment="1" applyProtection="1">
      <alignment vertical="center"/>
      <protection hidden="1"/>
    </xf>
    <xf numFmtId="178" fontId="20" fillId="0" borderId="0" xfId="6" applyNumberFormat="1" applyFont="1" applyAlignment="1" applyProtection="1">
      <alignment vertical="center"/>
      <protection locked="0"/>
    </xf>
    <xf numFmtId="177" fontId="20" fillId="0" borderId="0" xfId="6" applyNumberFormat="1" applyFont="1" applyAlignment="1" applyProtection="1">
      <alignment vertical="center"/>
      <protection hidden="1"/>
    </xf>
    <xf numFmtId="0" fontId="24" fillId="0" borderId="0" xfId="6" applyFont="1" applyAlignment="1" applyProtection="1">
      <alignment vertical="center"/>
      <protection locked="0"/>
    </xf>
    <xf numFmtId="181" fontId="20" fillId="0" borderId="0" xfId="6" applyNumberFormat="1" applyFont="1" applyFill="1" applyAlignment="1" applyProtection="1">
      <alignment horizontal="right" vertical="center"/>
      <protection hidden="1"/>
    </xf>
    <xf numFmtId="180" fontId="20" fillId="0" borderId="0" xfId="6" applyNumberFormat="1" applyFont="1" applyFill="1" applyAlignment="1" applyProtection="1">
      <alignment vertical="center"/>
      <protection hidden="1"/>
    </xf>
    <xf numFmtId="180" fontId="20" fillId="0" borderId="5" xfId="6" applyNumberFormat="1" applyFont="1" applyBorder="1" applyAlignment="1" applyProtection="1">
      <alignment horizontal="right" vertical="center"/>
      <protection hidden="1"/>
    </xf>
    <xf numFmtId="177" fontId="20" fillId="0" borderId="0" xfId="6" applyNumberFormat="1" applyFont="1" applyFill="1" applyBorder="1" applyAlignment="1" applyProtection="1">
      <alignment horizontal="right" vertical="center"/>
      <protection hidden="1"/>
    </xf>
    <xf numFmtId="178" fontId="20" fillId="0" borderId="5" xfId="6" applyNumberFormat="1" applyFont="1" applyBorder="1" applyAlignment="1" applyProtection="1">
      <alignment vertical="center"/>
      <protection locked="0"/>
    </xf>
    <xf numFmtId="177" fontId="20" fillId="0" borderId="5" xfId="6" applyNumberFormat="1" applyFont="1" applyBorder="1" applyAlignment="1" applyProtection="1">
      <alignment vertical="center"/>
      <protection hidden="1"/>
    </xf>
    <xf numFmtId="178" fontId="20" fillId="0" borderId="5" xfId="6" applyNumberFormat="1" applyFont="1" applyBorder="1" applyAlignment="1" applyProtection="1">
      <alignment vertical="center"/>
      <protection hidden="1"/>
    </xf>
    <xf numFmtId="177" fontId="20" fillId="0" borderId="33" xfId="6" applyNumberFormat="1" applyFont="1" applyBorder="1" applyAlignment="1" applyProtection="1">
      <alignment horizontal="right" vertical="center"/>
      <protection hidden="1"/>
    </xf>
    <xf numFmtId="0" fontId="6" fillId="0" borderId="0" xfId="2" applyFont="1" applyAlignment="1">
      <alignment horizontal="center" vertical="center" wrapText="1"/>
    </xf>
    <xf numFmtId="181" fontId="20" fillId="0" borderId="0" xfId="6" applyNumberFormat="1" applyFont="1" applyFill="1" applyBorder="1" applyAlignment="1" applyProtection="1">
      <alignment horizontal="right" vertical="center"/>
      <protection hidden="1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 wrapText="1"/>
    </xf>
    <xf numFmtId="0" fontId="15" fillId="0" borderId="25" xfId="6" quotePrefix="1" applyFont="1" applyBorder="1" applyAlignment="1" applyProtection="1">
      <alignment horizontal="center" vertical="center" wrapText="1"/>
      <protection locked="0"/>
    </xf>
    <xf numFmtId="0" fontId="6" fillId="0" borderId="26" xfId="6" quotePrefix="1" applyFont="1" applyBorder="1" applyAlignment="1" applyProtection="1">
      <alignment horizontal="center" vertical="center"/>
      <protection locked="0"/>
    </xf>
    <xf numFmtId="0" fontId="6" fillId="0" borderId="27" xfId="6" quotePrefix="1" applyFont="1" applyBorder="1" applyAlignment="1" applyProtection="1">
      <alignment horizontal="center" vertical="center"/>
      <protection locked="0"/>
    </xf>
    <xf numFmtId="0" fontId="5" fillId="0" borderId="28" xfId="6" applyFont="1" applyBorder="1" applyAlignment="1" applyProtection="1">
      <alignment horizontal="center" vertical="center" wrapText="1"/>
      <protection locked="0"/>
    </xf>
    <xf numFmtId="0" fontId="6" fillId="0" borderId="13" xfId="0" applyFont="1" applyBorder="1">
      <alignment vertical="center"/>
    </xf>
    <xf numFmtId="0" fontId="6" fillId="0" borderId="29" xfId="0" applyFont="1" applyBorder="1">
      <alignment vertical="center"/>
    </xf>
    <xf numFmtId="49" fontId="21" fillId="0" borderId="0" xfId="2" applyNumberFormat="1" applyFont="1" applyAlignment="1">
      <alignment horizontal="center" vertical="center" wrapText="1"/>
    </xf>
    <xf numFmtId="0" fontId="5" fillId="0" borderId="30" xfId="6" applyFont="1" applyBorder="1" applyAlignment="1" applyProtection="1">
      <alignment horizontal="center" vertical="center" wrapText="1"/>
      <protection locked="0"/>
    </xf>
    <xf numFmtId="0" fontId="6" fillId="0" borderId="13" xfId="6" quotePrefix="1" applyFont="1" applyBorder="1" applyAlignment="1" applyProtection="1">
      <alignment horizontal="center" vertical="center" wrapText="1"/>
      <protection locked="0"/>
    </xf>
    <xf numFmtId="0" fontId="6" fillId="0" borderId="30" xfId="6" applyFont="1" applyBorder="1" applyAlignment="1" applyProtection="1">
      <alignment horizontal="center" vertical="center" wrapText="1"/>
      <protection locked="0"/>
    </xf>
    <xf numFmtId="0" fontId="6" fillId="0" borderId="31" xfId="0" applyFont="1" applyBorder="1">
      <alignment vertical="center"/>
    </xf>
    <xf numFmtId="0" fontId="15" fillId="0" borderId="18" xfId="6" quotePrefix="1" applyFont="1" applyBorder="1" applyAlignment="1" applyProtection="1">
      <alignment horizontal="center" vertical="center" wrapText="1"/>
      <protection locked="0"/>
    </xf>
    <xf numFmtId="0" fontId="6" fillId="0" borderId="19" xfId="6" quotePrefix="1" applyFont="1" applyBorder="1" applyAlignment="1" applyProtection="1">
      <alignment horizontal="center" vertical="center" wrapText="1"/>
      <protection locked="0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21" fillId="0" borderId="0" xfId="6" applyFont="1" applyBorder="1" applyAlignment="1" applyProtection="1">
      <alignment horizontal="center" vertical="center" wrapText="1"/>
      <protection locked="0"/>
    </xf>
    <xf numFmtId="0" fontId="22" fillId="0" borderId="0" xfId="6" applyFont="1" applyBorder="1" applyAlignment="1" applyProtection="1">
      <alignment horizontal="center" vertical="center"/>
      <protection locked="0"/>
    </xf>
    <xf numFmtId="0" fontId="23" fillId="0" borderId="0" xfId="6" applyFont="1" applyBorder="1" applyAlignment="1" applyProtection="1">
      <alignment horizontal="center" wrapText="1"/>
      <protection locked="0"/>
    </xf>
    <xf numFmtId="0" fontId="9" fillId="0" borderId="0" xfId="6" applyFont="1" applyBorder="1" applyAlignment="1" applyProtection="1">
      <alignment horizontal="center"/>
      <protection locked="0"/>
    </xf>
    <xf numFmtId="0" fontId="6" fillId="0" borderId="0" xfId="6" quotePrefix="1" applyFont="1" applyBorder="1" applyAlignment="1" applyProtection="1">
      <alignment horizontal="center" vertical="center"/>
      <protection locked="0"/>
    </xf>
    <xf numFmtId="0" fontId="21" fillId="0" borderId="0" xfId="6" applyFont="1" applyAlignment="1" applyProtection="1">
      <alignment horizontal="center" vertical="center" wrapText="1"/>
      <protection locked="0"/>
    </xf>
    <xf numFmtId="0" fontId="22" fillId="0" borderId="0" xfId="6" applyFont="1" applyAlignment="1" applyProtection="1">
      <alignment horizontal="center" vertical="center"/>
      <protection locked="0"/>
    </xf>
    <xf numFmtId="0" fontId="9" fillId="0" borderId="0" xfId="6" applyFont="1" applyAlignment="1" applyProtection="1">
      <alignment horizontal="center" wrapText="1"/>
      <protection locked="0"/>
    </xf>
    <xf numFmtId="0" fontId="9" fillId="0" borderId="0" xfId="6" applyFont="1" applyAlignment="1" applyProtection="1">
      <alignment horizontal="center"/>
      <protection locked="0"/>
    </xf>
    <xf numFmtId="0" fontId="6" fillId="0" borderId="0" xfId="6" quotePrefix="1" applyFont="1" applyAlignment="1" applyProtection="1">
      <alignment horizontal="center" vertical="center"/>
      <protection locked="0"/>
    </xf>
    <xf numFmtId="0" fontId="9" fillId="0" borderId="0" xfId="6" applyFont="1" applyBorder="1" applyAlignment="1" applyProtection="1">
      <alignment horizontal="center" wrapText="1"/>
      <protection locked="0"/>
    </xf>
    <xf numFmtId="0" fontId="2" fillId="0" borderId="0" xfId="6" applyFont="1" applyBorder="1" applyAlignment="1" applyProtection="1">
      <alignment horizontal="center" vertical="center" wrapText="1"/>
      <protection locked="0"/>
    </xf>
    <xf numFmtId="0" fontId="8" fillId="0" borderId="0" xfId="6" applyFont="1" applyBorder="1" applyAlignment="1" applyProtection="1">
      <alignment horizontal="center" vertical="center"/>
      <protection locked="0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千分位" xfId="7" builtinId="3"/>
    <cellStyle name="千分位 2" xfId="3" xr:uid="{00000000-0005-0000-0000-000004000000}"/>
    <cellStyle name="千分位 2 2" xfId="4" xr:uid="{00000000-0005-0000-0000-000005000000}"/>
    <cellStyle name="千分位 3" xfId="5" xr:uid="{00000000-0005-0000-0000-000006000000}"/>
    <cellStyle name="㽎㼿㼿㼿㼿㼿?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workbookViewId="0">
      <selection activeCell="J12" sqref="J12"/>
    </sheetView>
  </sheetViews>
  <sheetFormatPr defaultColWidth="9" defaultRowHeight="12.75"/>
  <cols>
    <col min="1" max="1" width="9" style="39"/>
    <col min="2" max="4" width="10.75" style="39" customWidth="1"/>
    <col min="5" max="5" width="9.75" style="39" customWidth="1"/>
    <col min="6" max="6" width="10.75" style="39" customWidth="1"/>
    <col min="7" max="7" width="9.75" style="39" customWidth="1"/>
    <col min="8" max="9" width="10.75" style="39" customWidth="1"/>
    <col min="10" max="10" width="9.75" style="39" customWidth="1"/>
    <col min="11" max="11" width="10.75" style="39" customWidth="1"/>
    <col min="12" max="12" width="9.75" style="39" customWidth="1"/>
    <col min="13" max="13" width="9.375" style="39" customWidth="1"/>
    <col min="14" max="16384" width="9" style="39"/>
  </cols>
  <sheetData>
    <row r="1" spans="1:13" ht="64.900000000000006" customHeight="1">
      <c r="A1" s="121" t="s">
        <v>68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34.9" customHeight="1" thickBot="1">
      <c r="A2" s="40" t="s">
        <v>67</v>
      </c>
      <c r="B2" s="40" t="s">
        <v>67</v>
      </c>
      <c r="C2" s="40" t="s">
        <v>67</v>
      </c>
      <c r="D2" s="40" t="s">
        <v>67</v>
      </c>
      <c r="K2" s="114" t="s">
        <v>71</v>
      </c>
      <c r="L2" s="114"/>
      <c r="M2" s="114"/>
    </row>
    <row r="3" spans="1:13" ht="36" customHeight="1">
      <c r="A3" s="128" t="s">
        <v>74</v>
      </c>
      <c r="B3" s="115" t="s">
        <v>29</v>
      </c>
      <c r="C3" s="7"/>
      <c r="D3" s="5"/>
      <c r="E3" s="5"/>
      <c r="F3" s="5"/>
      <c r="G3" s="8"/>
      <c r="H3" s="9"/>
      <c r="I3" s="9"/>
      <c r="J3" s="9"/>
      <c r="K3" s="9"/>
      <c r="L3" s="10"/>
      <c r="M3" s="111" t="s">
        <v>77</v>
      </c>
    </row>
    <row r="4" spans="1:13" ht="36" customHeight="1">
      <c r="A4" s="129"/>
      <c r="B4" s="116"/>
      <c r="C4" s="118" t="s">
        <v>72</v>
      </c>
      <c r="D4" s="119"/>
      <c r="E4" s="119"/>
      <c r="F4" s="119"/>
      <c r="G4" s="120"/>
      <c r="H4" s="122" t="s">
        <v>31</v>
      </c>
      <c r="I4" s="123"/>
      <c r="J4" s="123"/>
      <c r="K4" s="123"/>
      <c r="L4" s="123"/>
      <c r="M4" s="112"/>
    </row>
    <row r="5" spans="1:13" ht="36" customHeight="1">
      <c r="A5" s="130" t="s">
        <v>67</v>
      </c>
      <c r="B5" s="116"/>
      <c r="C5" s="124" t="s">
        <v>33</v>
      </c>
      <c r="D5" s="126" t="s">
        <v>34</v>
      </c>
      <c r="E5" s="127"/>
      <c r="F5" s="126" t="s">
        <v>35</v>
      </c>
      <c r="G5" s="123"/>
      <c r="H5" s="124" t="s">
        <v>33</v>
      </c>
      <c r="I5" s="126" t="s">
        <v>36</v>
      </c>
      <c r="J5" s="127"/>
      <c r="K5" s="126" t="s">
        <v>37</v>
      </c>
      <c r="L5" s="123"/>
      <c r="M5" s="112"/>
    </row>
    <row r="6" spans="1:13" ht="48">
      <c r="A6" s="130" t="s">
        <v>67</v>
      </c>
      <c r="B6" s="117"/>
      <c r="C6" s="125"/>
      <c r="D6" s="35" t="s">
        <v>73</v>
      </c>
      <c r="E6" s="36" t="s">
        <v>40</v>
      </c>
      <c r="F6" s="35" t="s">
        <v>39</v>
      </c>
      <c r="G6" s="36" t="s">
        <v>40</v>
      </c>
      <c r="H6" s="125"/>
      <c r="I6" s="35" t="s">
        <v>39</v>
      </c>
      <c r="J6" s="36" t="s">
        <v>40</v>
      </c>
      <c r="K6" s="35" t="s">
        <v>39</v>
      </c>
      <c r="L6" s="37" t="s">
        <v>40</v>
      </c>
      <c r="M6" s="113"/>
    </row>
    <row r="7" spans="1:13" ht="34.9" hidden="1" customHeight="1">
      <c r="A7" s="44" t="s">
        <v>142</v>
      </c>
      <c r="B7" s="55">
        <f t="shared" ref="B7:B8" si="0">C7+H7</f>
        <v>0</v>
      </c>
      <c r="C7" s="56">
        <f t="shared" ref="C7:C8" si="1">D7+F7</f>
        <v>0</v>
      </c>
      <c r="D7" s="84"/>
      <c r="E7" s="85"/>
      <c r="F7" s="84"/>
      <c r="G7" s="85"/>
      <c r="H7" s="78">
        <f t="shared" ref="H7:H13" si="2">I7+K7</f>
        <v>0</v>
      </c>
      <c r="I7" s="84"/>
      <c r="J7" s="85"/>
      <c r="K7" s="84"/>
      <c r="L7" s="80"/>
      <c r="M7" s="42">
        <v>2023</v>
      </c>
    </row>
    <row r="8" spans="1:13" ht="34.9" customHeight="1">
      <c r="A8" s="44" t="s">
        <v>142</v>
      </c>
      <c r="B8" s="55">
        <f t="shared" si="0"/>
        <v>34</v>
      </c>
      <c r="C8" s="97">
        <f t="shared" si="1"/>
        <v>32</v>
      </c>
      <c r="D8" s="105">
        <v>23</v>
      </c>
      <c r="E8" s="106">
        <v>71.88</v>
      </c>
      <c r="F8" s="105">
        <v>9</v>
      </c>
      <c r="G8" s="106">
        <v>28.12</v>
      </c>
      <c r="H8" s="107">
        <f t="shared" si="2"/>
        <v>2</v>
      </c>
      <c r="I8" s="105">
        <v>2</v>
      </c>
      <c r="J8" s="106">
        <v>100</v>
      </c>
      <c r="K8" s="105">
        <v>0</v>
      </c>
      <c r="L8" s="108">
        <v>0</v>
      </c>
      <c r="M8" s="109">
        <v>2023</v>
      </c>
    </row>
    <row r="9" spans="1:13" ht="34.9" customHeight="1">
      <c r="A9" s="44" t="s">
        <v>140</v>
      </c>
      <c r="B9" s="55">
        <f t="shared" ref="B9:B10" si="3">C9+H9</f>
        <v>66</v>
      </c>
      <c r="C9" s="56">
        <f t="shared" ref="C9:C10" si="4">D9+F9</f>
        <v>66</v>
      </c>
      <c r="D9" s="76">
        <v>50</v>
      </c>
      <c r="E9" s="77">
        <v>75.757575757575751</v>
      </c>
      <c r="F9" s="76">
        <v>16</v>
      </c>
      <c r="G9" s="77">
        <v>24.242424242424242</v>
      </c>
      <c r="H9" s="78">
        <f t="shared" si="2"/>
        <v>0</v>
      </c>
      <c r="I9" s="76">
        <v>0</v>
      </c>
      <c r="J9" s="104" t="s">
        <v>86</v>
      </c>
      <c r="K9" s="76">
        <v>0</v>
      </c>
      <c r="L9" s="79" t="s">
        <v>86</v>
      </c>
      <c r="M9" s="42">
        <v>2022</v>
      </c>
    </row>
    <row r="10" spans="1:13" ht="34.9" customHeight="1">
      <c r="A10" s="44" t="s">
        <v>138</v>
      </c>
      <c r="B10" s="55">
        <f t="shared" si="3"/>
        <v>68</v>
      </c>
      <c r="C10" s="97">
        <f t="shared" si="4"/>
        <v>61</v>
      </c>
      <c r="D10" s="98">
        <v>45</v>
      </c>
      <c r="E10" s="99">
        <v>73.770491803278688</v>
      </c>
      <c r="F10" s="98">
        <v>16</v>
      </c>
      <c r="G10" s="99">
        <v>26.229508196721312</v>
      </c>
      <c r="H10" s="97">
        <f t="shared" si="2"/>
        <v>7</v>
      </c>
      <c r="I10" s="98">
        <v>4</v>
      </c>
      <c r="J10" s="99">
        <v>57.142857142857139</v>
      </c>
      <c r="K10" s="98">
        <v>3</v>
      </c>
      <c r="L10" s="47">
        <v>42.857142857142854</v>
      </c>
      <c r="M10" s="42">
        <v>2021</v>
      </c>
    </row>
    <row r="11" spans="1:13" ht="34.9" customHeight="1">
      <c r="A11" s="44" t="s">
        <v>95</v>
      </c>
      <c r="B11" s="55">
        <f t="shared" ref="B11" si="5">C11+H11</f>
        <v>131</v>
      </c>
      <c r="C11" s="56">
        <f t="shared" ref="C11" si="6">D11+F11</f>
        <v>89</v>
      </c>
      <c r="D11" s="76">
        <v>64</v>
      </c>
      <c r="E11" s="77">
        <v>71.91</v>
      </c>
      <c r="F11" s="76">
        <v>25</v>
      </c>
      <c r="G11" s="77">
        <v>28.09</v>
      </c>
      <c r="H11" s="78">
        <f t="shared" si="2"/>
        <v>42</v>
      </c>
      <c r="I11" s="76">
        <v>22</v>
      </c>
      <c r="J11" s="77">
        <v>52.38</v>
      </c>
      <c r="K11" s="76">
        <v>20</v>
      </c>
      <c r="L11" s="79">
        <v>47.62</v>
      </c>
      <c r="M11" s="42">
        <v>2020</v>
      </c>
    </row>
    <row r="12" spans="1:13" ht="34.9" customHeight="1">
      <c r="A12" s="44" t="s">
        <v>91</v>
      </c>
      <c r="B12" s="55">
        <f t="shared" ref="B12:B17" si="7">C12+H12</f>
        <v>44</v>
      </c>
      <c r="C12" s="56">
        <f t="shared" ref="C12:C17" si="8">D12+F12</f>
        <v>41</v>
      </c>
      <c r="D12" s="57">
        <v>36</v>
      </c>
      <c r="E12" s="58">
        <f t="shared" ref="E12:E17" si="9">D12/C12*100</f>
        <v>87.804878048780495</v>
      </c>
      <c r="F12" s="57">
        <v>5</v>
      </c>
      <c r="G12" s="58">
        <f t="shared" ref="G12:G17" si="10">F12/C12*100</f>
        <v>12.195121951219512</v>
      </c>
      <c r="H12" s="56">
        <f t="shared" si="2"/>
        <v>3</v>
      </c>
      <c r="I12" s="57">
        <v>3</v>
      </c>
      <c r="J12" s="58">
        <f>I12/H12*100</f>
        <v>100</v>
      </c>
      <c r="K12" s="57">
        <v>0</v>
      </c>
      <c r="L12" s="47">
        <v>0</v>
      </c>
      <c r="M12" s="42">
        <v>2019</v>
      </c>
    </row>
    <row r="13" spans="1:13" ht="34.9" customHeight="1">
      <c r="A13" s="44" t="s">
        <v>87</v>
      </c>
      <c r="B13" s="55">
        <f t="shared" si="7"/>
        <v>28</v>
      </c>
      <c r="C13" s="56">
        <f t="shared" si="8"/>
        <v>28</v>
      </c>
      <c r="D13" s="57">
        <v>22</v>
      </c>
      <c r="E13" s="58">
        <f t="shared" si="9"/>
        <v>78.571428571428569</v>
      </c>
      <c r="F13" s="57">
        <v>6</v>
      </c>
      <c r="G13" s="58">
        <f t="shared" si="10"/>
        <v>21.428571428571427</v>
      </c>
      <c r="H13" s="56">
        <f t="shared" si="2"/>
        <v>0</v>
      </c>
      <c r="I13" s="57">
        <v>0</v>
      </c>
      <c r="J13" s="47" t="s">
        <v>43</v>
      </c>
      <c r="K13" s="57">
        <v>0</v>
      </c>
      <c r="L13" s="47" t="s">
        <v>43</v>
      </c>
      <c r="M13" s="42">
        <v>2018</v>
      </c>
    </row>
    <row r="14" spans="1:13" ht="34.9" customHeight="1">
      <c r="A14" s="44" t="s">
        <v>83</v>
      </c>
      <c r="B14" s="55">
        <f t="shared" si="7"/>
        <v>14</v>
      </c>
      <c r="C14" s="56">
        <f t="shared" si="8"/>
        <v>14</v>
      </c>
      <c r="D14" s="57">
        <v>10</v>
      </c>
      <c r="E14" s="58">
        <f t="shared" si="9"/>
        <v>71.428571428571431</v>
      </c>
      <c r="F14" s="57">
        <v>4</v>
      </c>
      <c r="G14" s="58">
        <f t="shared" si="10"/>
        <v>28.571428571428569</v>
      </c>
      <c r="H14" s="56">
        <f t="shared" ref="H14:H17" si="11">I14+K14</f>
        <v>0</v>
      </c>
      <c r="I14" s="57">
        <v>0</v>
      </c>
      <c r="J14" s="47" t="s">
        <v>43</v>
      </c>
      <c r="K14" s="57">
        <v>0</v>
      </c>
      <c r="L14" s="47" t="s">
        <v>43</v>
      </c>
      <c r="M14" s="42">
        <v>2017</v>
      </c>
    </row>
    <row r="15" spans="1:13" ht="34.9" customHeight="1">
      <c r="A15" s="44" t="s">
        <v>78</v>
      </c>
      <c r="B15" s="55">
        <f t="shared" si="7"/>
        <v>27</v>
      </c>
      <c r="C15" s="56">
        <f t="shared" si="8"/>
        <v>27</v>
      </c>
      <c r="D15" s="57">
        <v>24</v>
      </c>
      <c r="E15" s="58">
        <f t="shared" si="9"/>
        <v>88.888888888888886</v>
      </c>
      <c r="F15" s="57">
        <v>3</v>
      </c>
      <c r="G15" s="58">
        <f t="shared" si="10"/>
        <v>11.111111111111111</v>
      </c>
      <c r="H15" s="56">
        <f t="shared" si="11"/>
        <v>0</v>
      </c>
      <c r="I15" s="57">
        <v>0</v>
      </c>
      <c r="J15" s="47" t="s">
        <v>43</v>
      </c>
      <c r="K15" s="57">
        <v>0</v>
      </c>
      <c r="L15" s="47" t="s">
        <v>43</v>
      </c>
      <c r="M15" s="42">
        <v>2016</v>
      </c>
    </row>
    <row r="16" spans="1:13" ht="34.9" customHeight="1">
      <c r="A16" s="44" t="s">
        <v>79</v>
      </c>
      <c r="B16" s="55">
        <f t="shared" si="7"/>
        <v>31</v>
      </c>
      <c r="C16" s="56">
        <f t="shared" si="8"/>
        <v>31</v>
      </c>
      <c r="D16" s="57">
        <v>23</v>
      </c>
      <c r="E16" s="58">
        <f t="shared" si="9"/>
        <v>74.193548387096769</v>
      </c>
      <c r="F16" s="57">
        <v>8</v>
      </c>
      <c r="G16" s="58">
        <f t="shared" si="10"/>
        <v>25.806451612903224</v>
      </c>
      <c r="H16" s="56">
        <f t="shared" si="11"/>
        <v>0</v>
      </c>
      <c r="I16" s="57">
        <v>0</v>
      </c>
      <c r="J16" s="47" t="s">
        <v>43</v>
      </c>
      <c r="K16" s="57">
        <v>0</v>
      </c>
      <c r="L16" s="47" t="s">
        <v>43</v>
      </c>
      <c r="M16" s="42">
        <v>2015</v>
      </c>
    </row>
    <row r="17" spans="1:13" ht="34.9" customHeight="1" thickBot="1">
      <c r="A17" s="45" t="s">
        <v>80</v>
      </c>
      <c r="B17" s="59">
        <f t="shared" si="7"/>
        <v>8</v>
      </c>
      <c r="C17" s="60">
        <f t="shared" si="8"/>
        <v>8</v>
      </c>
      <c r="D17" s="61">
        <v>5</v>
      </c>
      <c r="E17" s="62">
        <f t="shared" si="9"/>
        <v>62.5</v>
      </c>
      <c r="F17" s="65">
        <v>3</v>
      </c>
      <c r="G17" s="62">
        <f t="shared" si="10"/>
        <v>37.5</v>
      </c>
      <c r="H17" s="68">
        <f t="shared" si="11"/>
        <v>0</v>
      </c>
      <c r="I17" s="66">
        <v>0</v>
      </c>
      <c r="J17" s="67" t="s">
        <v>43</v>
      </c>
      <c r="K17" s="66">
        <v>0</v>
      </c>
      <c r="L17" s="63" t="s">
        <v>43</v>
      </c>
      <c r="M17" s="43">
        <v>2014</v>
      </c>
    </row>
  </sheetData>
  <mergeCells count="13">
    <mergeCell ref="M3:M6"/>
    <mergeCell ref="K2:M2"/>
    <mergeCell ref="B3:B6"/>
    <mergeCell ref="C4:G4"/>
    <mergeCell ref="A1:L1"/>
    <mergeCell ref="H4:L4"/>
    <mergeCell ref="C5:C6"/>
    <mergeCell ref="D5:E5"/>
    <mergeCell ref="F5:G5"/>
    <mergeCell ref="H5:H6"/>
    <mergeCell ref="I5:J5"/>
    <mergeCell ref="K5:L5"/>
    <mergeCell ref="A3:A6"/>
  </mergeCells>
  <phoneticPr fontId="3" type="noConversion"/>
  <pageMargins left="0.62992125984251968" right="0.62992125984251968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3"/>
  <sheetViews>
    <sheetView topLeftCell="A4" workbookViewId="0">
      <selection activeCell="J13" sqref="J13"/>
    </sheetView>
  </sheetViews>
  <sheetFormatPr defaultColWidth="9" defaultRowHeight="15"/>
  <cols>
    <col min="1" max="2" width="6.75" style="24" customWidth="1"/>
    <col min="3" max="4" width="9.625" style="24" customWidth="1"/>
    <col min="5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5" s="1" customFormat="1" ht="31.5" customHeight="1">
      <c r="A2" s="141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2"/>
      <c r="B3" s="2"/>
      <c r="C3" s="2"/>
      <c r="D3" s="2"/>
      <c r="E3" s="2"/>
      <c r="F3" s="2"/>
      <c r="G3" s="2"/>
      <c r="H3" s="2"/>
      <c r="I3" s="3"/>
      <c r="N3" s="3" t="s">
        <v>69</v>
      </c>
    </row>
    <row r="4" spans="1:15" s="4" customFormat="1" ht="18" customHeight="1" thickBot="1">
      <c r="A4" s="2"/>
      <c r="B4" s="2"/>
      <c r="C4" s="2"/>
      <c r="D4" s="2"/>
      <c r="E4" s="2"/>
      <c r="F4" s="2"/>
      <c r="G4" s="2"/>
      <c r="H4" s="2"/>
      <c r="I4" s="3"/>
      <c r="N4" s="3" t="s">
        <v>70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72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73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16.5" customHeight="1">
      <c r="A9" s="15" t="s">
        <v>13</v>
      </c>
      <c r="B9" s="15"/>
      <c r="C9" s="32">
        <v>2015</v>
      </c>
      <c r="D9" s="48">
        <f>SUM(D10:D21)</f>
        <v>31</v>
      </c>
      <c r="E9" s="49">
        <f>F9+H9</f>
        <v>31</v>
      </c>
      <c r="F9" s="49">
        <f>SUM(F10:F21)</f>
        <v>23</v>
      </c>
      <c r="G9" s="52">
        <f>IF(ISERR(F9/E9*100),"…",F9/E9*100)</f>
        <v>74.193548387096769</v>
      </c>
      <c r="H9" s="49">
        <f>SUM(H10:H21)</f>
        <v>8</v>
      </c>
      <c r="I9" s="52">
        <f>IF(ISERR(H9/E9*100),"…",H9/E9*100)</f>
        <v>25.806451612903224</v>
      </c>
      <c r="J9" s="49">
        <v>0</v>
      </c>
      <c r="K9" s="49">
        <v>0</v>
      </c>
      <c r="L9" s="47" t="s">
        <v>85</v>
      </c>
      <c r="M9" s="49">
        <v>0</v>
      </c>
      <c r="N9" s="47" t="s">
        <v>85</v>
      </c>
      <c r="O9" s="41"/>
    </row>
    <row r="10" spans="1:15" s="13" customFormat="1" ht="16.5" customHeight="1">
      <c r="A10" s="16"/>
      <c r="B10" s="31" t="s">
        <v>0</v>
      </c>
      <c r="C10" s="33" t="s">
        <v>14</v>
      </c>
      <c r="D10" s="50">
        <v>1</v>
      </c>
      <c r="E10" s="51">
        <f>F10+H10</f>
        <v>1</v>
      </c>
      <c r="F10" s="51">
        <v>1</v>
      </c>
      <c r="G10" s="53">
        <f t="shared" ref="G10:G21" si="0">IF(ISERR(F10/E10*100),"…",F10/E10*100)</f>
        <v>100</v>
      </c>
      <c r="H10" s="51">
        <v>0</v>
      </c>
      <c r="I10" s="53">
        <f>IF(ISERR(H10/E10*100),"…",H10/E10*100)</f>
        <v>0</v>
      </c>
      <c r="J10" s="51">
        <f>K10+M10</f>
        <v>0</v>
      </c>
      <c r="K10" s="51">
        <v>0</v>
      </c>
      <c r="L10" s="47" t="s">
        <v>85</v>
      </c>
      <c r="M10" s="51">
        <v>0</v>
      </c>
      <c r="N10" s="47" t="s">
        <v>85</v>
      </c>
      <c r="O10" s="41"/>
    </row>
    <row r="11" spans="1:15" s="13" customFormat="1" ht="16.5" customHeight="1">
      <c r="A11" s="17"/>
      <c r="B11" s="31" t="s">
        <v>1</v>
      </c>
      <c r="C11" s="33" t="s">
        <v>15</v>
      </c>
      <c r="D11" s="50">
        <v>2</v>
      </c>
      <c r="E11" s="51">
        <f t="shared" ref="E11:E21" si="1">F11+H11</f>
        <v>2</v>
      </c>
      <c r="F11" s="51">
        <v>2</v>
      </c>
      <c r="G11" s="53">
        <f t="shared" si="0"/>
        <v>100</v>
      </c>
      <c r="H11" s="51">
        <v>0</v>
      </c>
      <c r="I11" s="53">
        <f t="shared" ref="I11:I21" si="2">IF(ISERR(H11/E11*100),"…",H11/E11*100)</f>
        <v>0</v>
      </c>
      <c r="J11" s="51">
        <f t="shared" ref="J11:J21" si="3">K11+M11</f>
        <v>0</v>
      </c>
      <c r="K11" s="51">
        <v>0</v>
      </c>
      <c r="L11" s="47" t="s">
        <v>85</v>
      </c>
      <c r="M11" s="51">
        <v>0</v>
      </c>
      <c r="N11" s="47" t="s">
        <v>85</v>
      </c>
      <c r="O11" s="41"/>
    </row>
    <row r="12" spans="1:15" s="13" customFormat="1" ht="16.5" customHeight="1">
      <c r="A12" s="17"/>
      <c r="B12" s="31" t="s">
        <v>2</v>
      </c>
      <c r="C12" s="33" t="s">
        <v>16</v>
      </c>
      <c r="D12" s="50">
        <f>E12+J12</f>
        <v>1</v>
      </c>
      <c r="E12" s="51">
        <f t="shared" si="1"/>
        <v>1</v>
      </c>
      <c r="F12" s="51">
        <v>1</v>
      </c>
      <c r="G12" s="53">
        <f t="shared" si="0"/>
        <v>100</v>
      </c>
      <c r="H12" s="51">
        <v>0</v>
      </c>
      <c r="I12" s="53">
        <f t="shared" si="2"/>
        <v>0</v>
      </c>
      <c r="J12" s="51">
        <f t="shared" si="3"/>
        <v>0</v>
      </c>
      <c r="K12" s="51">
        <v>0</v>
      </c>
      <c r="L12" s="47" t="s">
        <v>85</v>
      </c>
      <c r="M12" s="51">
        <v>0</v>
      </c>
      <c r="N12" s="47" t="s">
        <v>85</v>
      </c>
      <c r="O12" s="41"/>
    </row>
    <row r="13" spans="1:15" s="13" customFormat="1" ht="16.5" customHeight="1">
      <c r="A13" s="17"/>
      <c r="B13" s="31" t="s">
        <v>3</v>
      </c>
      <c r="C13" s="33" t="s">
        <v>17</v>
      </c>
      <c r="D13" s="50">
        <f>E13+J13</f>
        <v>0</v>
      </c>
      <c r="E13" s="51">
        <f>F13+H13</f>
        <v>0</v>
      </c>
      <c r="F13" s="51">
        <v>0</v>
      </c>
      <c r="G13" s="54" t="str">
        <f t="shared" si="0"/>
        <v>…</v>
      </c>
      <c r="H13" s="51">
        <v>0</v>
      </c>
      <c r="I13" s="54" t="str">
        <f t="shared" si="2"/>
        <v>…</v>
      </c>
      <c r="J13" s="51">
        <f t="shared" si="3"/>
        <v>0</v>
      </c>
      <c r="K13" s="51">
        <v>0</v>
      </c>
      <c r="L13" s="47" t="s">
        <v>85</v>
      </c>
      <c r="M13" s="51">
        <v>0</v>
      </c>
      <c r="N13" s="47" t="s">
        <v>85</v>
      </c>
      <c r="O13" s="41"/>
    </row>
    <row r="14" spans="1:15" s="13" customFormat="1" ht="16.5" customHeight="1">
      <c r="A14" s="17"/>
      <c r="B14" s="31" t="s">
        <v>4</v>
      </c>
      <c r="C14" s="33" t="s">
        <v>18</v>
      </c>
      <c r="D14" s="50">
        <v>0</v>
      </c>
      <c r="E14" s="51">
        <f t="shared" si="1"/>
        <v>0</v>
      </c>
      <c r="F14" s="51">
        <v>0</v>
      </c>
      <c r="G14" s="54" t="str">
        <f t="shared" si="0"/>
        <v>…</v>
      </c>
      <c r="H14" s="51">
        <v>0</v>
      </c>
      <c r="I14" s="54" t="str">
        <f t="shared" si="2"/>
        <v>…</v>
      </c>
      <c r="J14" s="51">
        <f t="shared" si="3"/>
        <v>0</v>
      </c>
      <c r="K14" s="51">
        <v>0</v>
      </c>
      <c r="L14" s="47" t="s">
        <v>85</v>
      </c>
      <c r="M14" s="51">
        <v>0</v>
      </c>
      <c r="N14" s="47" t="s">
        <v>85</v>
      </c>
      <c r="O14" s="41"/>
    </row>
    <row r="15" spans="1:15" s="13" customFormat="1" ht="16.5" customHeight="1">
      <c r="A15" s="17"/>
      <c r="B15" s="31" t="s">
        <v>5</v>
      </c>
      <c r="C15" s="33" t="s">
        <v>19</v>
      </c>
      <c r="D15" s="50">
        <v>1</v>
      </c>
      <c r="E15" s="51">
        <f t="shared" si="1"/>
        <v>1</v>
      </c>
      <c r="F15" s="51">
        <v>1</v>
      </c>
      <c r="G15" s="53">
        <f t="shared" si="0"/>
        <v>100</v>
      </c>
      <c r="H15" s="51">
        <v>0</v>
      </c>
      <c r="I15" s="53">
        <f t="shared" si="2"/>
        <v>0</v>
      </c>
      <c r="J15" s="51">
        <v>0</v>
      </c>
      <c r="K15" s="51">
        <v>0</v>
      </c>
      <c r="L15" s="47" t="s">
        <v>85</v>
      </c>
      <c r="M15" s="51">
        <v>0</v>
      </c>
      <c r="N15" s="47" t="s">
        <v>85</v>
      </c>
      <c r="O15" s="41"/>
    </row>
    <row r="16" spans="1:15" s="13" customFormat="1" ht="16.5" customHeight="1">
      <c r="A16" s="17"/>
      <c r="B16" s="31" t="s">
        <v>6</v>
      </c>
      <c r="C16" s="33" t="s">
        <v>20</v>
      </c>
      <c r="D16" s="50">
        <f>E16+J141</f>
        <v>1</v>
      </c>
      <c r="E16" s="51">
        <f t="shared" si="1"/>
        <v>1</v>
      </c>
      <c r="F16" s="51">
        <v>0</v>
      </c>
      <c r="G16" s="53">
        <f t="shared" si="0"/>
        <v>0</v>
      </c>
      <c r="H16" s="51">
        <v>1</v>
      </c>
      <c r="I16" s="53">
        <f t="shared" si="2"/>
        <v>100</v>
      </c>
      <c r="J16" s="51">
        <f t="shared" si="3"/>
        <v>0</v>
      </c>
      <c r="K16" s="51">
        <v>0</v>
      </c>
      <c r="L16" s="47" t="s">
        <v>85</v>
      </c>
      <c r="M16" s="51">
        <v>0</v>
      </c>
      <c r="N16" s="47" t="s">
        <v>85</v>
      </c>
      <c r="O16" s="41"/>
    </row>
    <row r="17" spans="1:15" s="13" customFormat="1" ht="16.5" customHeight="1">
      <c r="A17" s="17"/>
      <c r="B17" s="31" t="s">
        <v>7</v>
      </c>
      <c r="C17" s="33" t="s">
        <v>21</v>
      </c>
      <c r="D17" s="50">
        <v>3</v>
      </c>
      <c r="E17" s="51">
        <f t="shared" si="1"/>
        <v>3</v>
      </c>
      <c r="F17" s="51">
        <v>2</v>
      </c>
      <c r="G17" s="53">
        <f t="shared" si="0"/>
        <v>66.666666666666657</v>
      </c>
      <c r="H17" s="51">
        <v>1</v>
      </c>
      <c r="I17" s="53">
        <f t="shared" si="2"/>
        <v>33.333333333333329</v>
      </c>
      <c r="J17" s="51">
        <f t="shared" si="3"/>
        <v>0</v>
      </c>
      <c r="K17" s="51">
        <v>0</v>
      </c>
      <c r="L17" s="47" t="s">
        <v>85</v>
      </c>
      <c r="M17" s="51">
        <v>0</v>
      </c>
      <c r="N17" s="47" t="s">
        <v>85</v>
      </c>
      <c r="O17" s="41"/>
    </row>
    <row r="18" spans="1:15" s="13" customFormat="1" ht="16.5" customHeight="1">
      <c r="A18" s="17"/>
      <c r="B18" s="31" t="s">
        <v>8</v>
      </c>
      <c r="C18" s="33" t="s">
        <v>22</v>
      </c>
      <c r="D18" s="50">
        <v>5</v>
      </c>
      <c r="E18" s="51">
        <f t="shared" si="1"/>
        <v>5</v>
      </c>
      <c r="F18" s="51">
        <v>5</v>
      </c>
      <c r="G18" s="53">
        <f t="shared" si="0"/>
        <v>100</v>
      </c>
      <c r="H18" s="51">
        <v>0</v>
      </c>
      <c r="I18" s="53">
        <f t="shared" si="2"/>
        <v>0</v>
      </c>
      <c r="J18" s="51">
        <f t="shared" si="3"/>
        <v>0</v>
      </c>
      <c r="K18" s="51">
        <v>0</v>
      </c>
      <c r="L18" s="47" t="s">
        <v>85</v>
      </c>
      <c r="M18" s="51">
        <v>0</v>
      </c>
      <c r="N18" s="47" t="s">
        <v>85</v>
      </c>
      <c r="O18" s="41"/>
    </row>
    <row r="19" spans="1:15" s="13" customFormat="1" ht="16.5" customHeight="1">
      <c r="A19" s="17"/>
      <c r="B19" s="31" t="s">
        <v>9</v>
      </c>
      <c r="C19" s="33" t="s">
        <v>23</v>
      </c>
      <c r="D19" s="50">
        <f>E19+J19</f>
        <v>2</v>
      </c>
      <c r="E19" s="51">
        <f t="shared" si="1"/>
        <v>2</v>
      </c>
      <c r="F19" s="51">
        <v>1</v>
      </c>
      <c r="G19" s="53">
        <f t="shared" si="0"/>
        <v>50</v>
      </c>
      <c r="H19" s="51">
        <v>1</v>
      </c>
      <c r="I19" s="53">
        <f t="shared" si="2"/>
        <v>50</v>
      </c>
      <c r="J19" s="51">
        <f t="shared" si="3"/>
        <v>0</v>
      </c>
      <c r="K19" s="51">
        <v>0</v>
      </c>
      <c r="L19" s="47" t="s">
        <v>85</v>
      </c>
      <c r="M19" s="51">
        <v>0</v>
      </c>
      <c r="N19" s="47" t="s">
        <v>85</v>
      </c>
      <c r="O19" s="41"/>
    </row>
    <row r="20" spans="1:15" s="13" customFormat="1" ht="16.5" customHeight="1">
      <c r="A20" s="17"/>
      <c r="B20" s="31" t="s">
        <v>10</v>
      </c>
      <c r="C20" s="33" t="s">
        <v>24</v>
      </c>
      <c r="D20" s="50">
        <v>8</v>
      </c>
      <c r="E20" s="51">
        <f t="shared" si="1"/>
        <v>8</v>
      </c>
      <c r="F20" s="51">
        <v>7</v>
      </c>
      <c r="G20" s="53">
        <f t="shared" si="0"/>
        <v>87.5</v>
      </c>
      <c r="H20" s="51">
        <v>1</v>
      </c>
      <c r="I20" s="53">
        <f t="shared" si="2"/>
        <v>12.5</v>
      </c>
      <c r="J20" s="51">
        <f t="shared" si="3"/>
        <v>0</v>
      </c>
      <c r="K20" s="51">
        <v>0</v>
      </c>
      <c r="L20" s="47" t="s">
        <v>85</v>
      </c>
      <c r="M20" s="51">
        <v>0</v>
      </c>
      <c r="N20" s="47" t="s">
        <v>85</v>
      </c>
      <c r="O20" s="41"/>
    </row>
    <row r="21" spans="1:15" s="13" customFormat="1" ht="16.5" customHeight="1">
      <c r="A21" s="17"/>
      <c r="B21" s="31" t="s">
        <v>11</v>
      </c>
      <c r="C21" s="33" t="s">
        <v>25</v>
      </c>
      <c r="D21" s="50">
        <v>7</v>
      </c>
      <c r="E21" s="51">
        <f t="shared" si="1"/>
        <v>7</v>
      </c>
      <c r="F21" s="51">
        <v>3</v>
      </c>
      <c r="G21" s="53">
        <f t="shared" si="0"/>
        <v>42.857142857142854</v>
      </c>
      <c r="H21" s="51">
        <v>4</v>
      </c>
      <c r="I21" s="53">
        <f t="shared" si="2"/>
        <v>57.142857142857139</v>
      </c>
      <c r="J21" s="51">
        <f t="shared" si="3"/>
        <v>0</v>
      </c>
      <c r="K21" s="51">
        <v>0</v>
      </c>
      <c r="L21" s="47" t="s">
        <v>85</v>
      </c>
      <c r="M21" s="51">
        <v>0</v>
      </c>
      <c r="N21" s="47" t="s">
        <v>85</v>
      </c>
      <c r="O21" s="41"/>
    </row>
    <row r="22" spans="1:15" s="13" customFormat="1" ht="9" customHeight="1" thickBot="1">
      <c r="A22" s="18"/>
      <c r="B22" s="18"/>
      <c r="C22" s="19"/>
      <c r="D22" s="18"/>
      <c r="E22" s="29"/>
      <c r="F22" s="29"/>
      <c r="G22" s="30"/>
      <c r="H22" s="29"/>
      <c r="I22" s="30"/>
      <c r="J22" s="18"/>
      <c r="K22" s="18"/>
      <c r="L22" s="18"/>
      <c r="M22" s="18"/>
      <c r="N22" s="18"/>
    </row>
    <row r="23" spans="1:15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5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5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5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5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5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5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5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5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A1:N1"/>
    <mergeCell ref="K7:L7"/>
    <mergeCell ref="M7:N7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ageMargins left="0.75" right="0.75" top="1" bottom="1" header="0.5" footer="0.5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3"/>
  <sheetViews>
    <sheetView topLeftCell="A4" workbookViewId="0">
      <selection activeCell="K15" sqref="K15"/>
    </sheetView>
  </sheetViews>
  <sheetFormatPr defaultColWidth="9" defaultRowHeight="15"/>
  <cols>
    <col min="1" max="1" width="6.75" style="24" customWidth="1"/>
    <col min="2" max="2" width="8.25" style="24" customWidth="1"/>
    <col min="3" max="4" width="9.625" style="24" customWidth="1"/>
    <col min="5" max="13" width="10.125" style="24" customWidth="1"/>
    <col min="14" max="14" width="10.125" style="21" customWidth="1"/>
    <col min="15" max="16384" width="9" style="24"/>
  </cols>
  <sheetData>
    <row r="1" spans="1:16" s="1" customFormat="1" ht="56.25" customHeight="1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6" s="1" customFormat="1" ht="31.5" customHeight="1">
      <c r="A2" s="141" t="s">
        <v>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6" s="4" customFormat="1" ht="18" customHeight="1">
      <c r="A3" s="2"/>
      <c r="B3" s="2"/>
      <c r="C3" s="2"/>
      <c r="D3" s="2"/>
      <c r="E3" s="2"/>
      <c r="F3" s="2"/>
      <c r="G3" s="2"/>
      <c r="H3" s="2"/>
      <c r="I3" s="3"/>
      <c r="N3" s="3" t="s">
        <v>27</v>
      </c>
    </row>
    <row r="4" spans="1:16" s="4" customFormat="1" ht="18" customHeight="1" thickBot="1">
      <c r="A4" s="2"/>
      <c r="B4" s="2"/>
      <c r="C4" s="2"/>
      <c r="D4" s="2"/>
      <c r="E4" s="2"/>
      <c r="F4" s="2"/>
      <c r="G4" s="2"/>
      <c r="H4" s="2"/>
      <c r="I4" s="3"/>
      <c r="N4" s="3" t="s">
        <v>28</v>
      </c>
    </row>
    <row r="5" spans="1:16" s="4" customFormat="1" ht="18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6" s="4" customFormat="1" ht="36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6" s="13" customFormat="1" ht="33.7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6" s="13" customFormat="1" ht="48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6" s="13" customFormat="1" ht="16.5" customHeight="1">
      <c r="A9" s="15" t="s">
        <v>12</v>
      </c>
      <c r="B9" s="15"/>
      <c r="C9" s="32">
        <v>2014</v>
      </c>
      <c r="D9" s="48">
        <f>SUM(D10:D21)</f>
        <v>8</v>
      </c>
      <c r="E9" s="49">
        <f>F9+H9</f>
        <v>8</v>
      </c>
      <c r="F9" s="49">
        <f>SUM(F10:F21)</f>
        <v>5</v>
      </c>
      <c r="G9" s="52">
        <f>IF(ISERR(F9/E9*100),"…",F9/E9*100)</f>
        <v>62.5</v>
      </c>
      <c r="H9" s="49">
        <f>SUM(H10:H21)</f>
        <v>3</v>
      </c>
      <c r="I9" s="52">
        <f>IF(ISERR(H9/E9*100),"…",H9/E9*100)</f>
        <v>37.5</v>
      </c>
      <c r="J9" s="49">
        <f>K9+M9</f>
        <v>0</v>
      </c>
      <c r="K9" s="49">
        <v>0</v>
      </c>
      <c r="L9" s="47" t="s">
        <v>85</v>
      </c>
      <c r="M9" s="49">
        <v>0</v>
      </c>
      <c r="N9" s="47" t="s">
        <v>85</v>
      </c>
      <c r="O9" s="41"/>
      <c r="P9" s="41"/>
    </row>
    <row r="10" spans="1:16" s="13" customFormat="1" ht="16.5" customHeight="1">
      <c r="A10" s="16"/>
      <c r="B10" s="16" t="s">
        <v>44</v>
      </c>
      <c r="C10" s="33" t="s">
        <v>14</v>
      </c>
      <c r="D10" s="50">
        <f>E10+J10</f>
        <v>0</v>
      </c>
      <c r="E10" s="51">
        <f>F10+H10</f>
        <v>0</v>
      </c>
      <c r="F10" s="51">
        <v>0</v>
      </c>
      <c r="G10" s="54" t="str">
        <f t="shared" ref="G10:G21" si="0">IF(ISERR(F10/E10*100),"…",F10/E10*100)</f>
        <v>…</v>
      </c>
      <c r="H10" s="51">
        <v>0</v>
      </c>
      <c r="I10" s="54" t="str">
        <f>IF(ISERR(H10/E10*100),"…",H10/E10*100)</f>
        <v>…</v>
      </c>
      <c r="J10" s="51">
        <f>K10+M10</f>
        <v>0</v>
      </c>
      <c r="K10" s="51">
        <v>0</v>
      </c>
      <c r="L10" s="47" t="s">
        <v>85</v>
      </c>
      <c r="M10" s="51">
        <v>0</v>
      </c>
      <c r="N10" s="47" t="s">
        <v>85</v>
      </c>
      <c r="O10" s="41"/>
      <c r="P10" s="41"/>
    </row>
    <row r="11" spans="1:16" s="13" customFormat="1" ht="16.5" customHeight="1">
      <c r="A11" s="17"/>
      <c r="B11" s="17" t="s">
        <v>45</v>
      </c>
      <c r="C11" s="33" t="s">
        <v>15</v>
      </c>
      <c r="D11" s="50">
        <f t="shared" ref="D11:D21" si="1">E11+J11</f>
        <v>0</v>
      </c>
      <c r="E11" s="51">
        <f t="shared" ref="E11:E21" si="2">F11+H11</f>
        <v>0</v>
      </c>
      <c r="F11" s="51">
        <v>0</v>
      </c>
      <c r="G11" s="54" t="str">
        <f t="shared" si="0"/>
        <v>…</v>
      </c>
      <c r="H11" s="51">
        <v>0</v>
      </c>
      <c r="I11" s="54" t="str">
        <f t="shared" ref="I11:I21" si="3">IF(ISERR(H11/E11*100),"…",H11/E11*100)</f>
        <v>…</v>
      </c>
      <c r="J11" s="51">
        <f t="shared" ref="J11:J21" si="4">K11+M11</f>
        <v>0</v>
      </c>
      <c r="K11" s="51">
        <v>0</v>
      </c>
      <c r="L11" s="47" t="s">
        <v>85</v>
      </c>
      <c r="M11" s="51">
        <v>0</v>
      </c>
      <c r="N11" s="47" t="s">
        <v>85</v>
      </c>
      <c r="O11" s="41"/>
      <c r="P11" s="41"/>
    </row>
    <row r="12" spans="1:16" s="13" customFormat="1" ht="16.5" customHeight="1">
      <c r="A12" s="17"/>
      <c r="B12" s="17" t="s">
        <v>46</v>
      </c>
      <c r="C12" s="33" t="s">
        <v>47</v>
      </c>
      <c r="D12" s="50">
        <f t="shared" si="1"/>
        <v>0</v>
      </c>
      <c r="E12" s="51">
        <f t="shared" si="2"/>
        <v>0</v>
      </c>
      <c r="F12" s="51">
        <v>0</v>
      </c>
      <c r="G12" s="54" t="str">
        <f t="shared" si="0"/>
        <v>…</v>
      </c>
      <c r="H12" s="51">
        <v>0</v>
      </c>
      <c r="I12" s="54" t="str">
        <f t="shared" si="3"/>
        <v>…</v>
      </c>
      <c r="J12" s="51">
        <f t="shared" si="4"/>
        <v>0</v>
      </c>
      <c r="K12" s="51">
        <v>0</v>
      </c>
      <c r="L12" s="47" t="s">
        <v>85</v>
      </c>
      <c r="M12" s="51">
        <v>0</v>
      </c>
      <c r="N12" s="47" t="s">
        <v>85</v>
      </c>
      <c r="O12" s="41"/>
      <c r="P12" s="41"/>
    </row>
    <row r="13" spans="1:16" s="13" customFormat="1" ht="16.5" customHeight="1">
      <c r="A13" s="17"/>
      <c r="B13" s="17" t="s">
        <v>48</v>
      </c>
      <c r="C13" s="33" t="s">
        <v>49</v>
      </c>
      <c r="D13" s="50">
        <f t="shared" si="1"/>
        <v>0</v>
      </c>
      <c r="E13" s="51">
        <f t="shared" si="2"/>
        <v>0</v>
      </c>
      <c r="F13" s="51">
        <v>0</v>
      </c>
      <c r="G13" s="54" t="str">
        <f t="shared" si="0"/>
        <v>…</v>
      </c>
      <c r="H13" s="51">
        <v>0</v>
      </c>
      <c r="I13" s="54" t="str">
        <f t="shared" si="3"/>
        <v>…</v>
      </c>
      <c r="J13" s="51">
        <f t="shared" si="4"/>
        <v>0</v>
      </c>
      <c r="K13" s="51">
        <v>0</v>
      </c>
      <c r="L13" s="47" t="s">
        <v>85</v>
      </c>
      <c r="M13" s="51">
        <v>0</v>
      </c>
      <c r="N13" s="47" t="s">
        <v>85</v>
      </c>
      <c r="O13" s="41"/>
      <c r="P13" s="41"/>
    </row>
    <row r="14" spans="1:16" s="13" customFormat="1" ht="16.5" customHeight="1">
      <c r="A14" s="17"/>
      <c r="B14" s="17" t="s">
        <v>50</v>
      </c>
      <c r="C14" s="33" t="s">
        <v>51</v>
      </c>
      <c r="D14" s="50">
        <f t="shared" si="1"/>
        <v>1</v>
      </c>
      <c r="E14" s="51">
        <f t="shared" si="2"/>
        <v>1</v>
      </c>
      <c r="F14" s="51">
        <v>1</v>
      </c>
      <c r="G14" s="53">
        <f t="shared" si="0"/>
        <v>100</v>
      </c>
      <c r="H14" s="51">
        <v>0</v>
      </c>
      <c r="I14" s="53">
        <f t="shared" si="3"/>
        <v>0</v>
      </c>
      <c r="J14" s="51">
        <f t="shared" si="4"/>
        <v>0</v>
      </c>
      <c r="K14" s="51">
        <v>0</v>
      </c>
      <c r="L14" s="47" t="s">
        <v>85</v>
      </c>
      <c r="M14" s="51">
        <v>0</v>
      </c>
      <c r="N14" s="47" t="s">
        <v>85</v>
      </c>
      <c r="O14" s="41"/>
      <c r="P14" s="41"/>
    </row>
    <row r="15" spans="1:16" s="13" customFormat="1" ht="16.5" customHeight="1">
      <c r="A15" s="17"/>
      <c r="B15" s="17" t="s">
        <v>52</v>
      </c>
      <c r="C15" s="33" t="s">
        <v>53</v>
      </c>
      <c r="D15" s="50">
        <f t="shared" si="1"/>
        <v>0</v>
      </c>
      <c r="E15" s="51">
        <f t="shared" si="2"/>
        <v>0</v>
      </c>
      <c r="F15" s="51">
        <v>0</v>
      </c>
      <c r="G15" s="54" t="str">
        <f t="shared" si="0"/>
        <v>…</v>
      </c>
      <c r="H15" s="51">
        <v>0</v>
      </c>
      <c r="I15" s="54" t="str">
        <f t="shared" si="3"/>
        <v>…</v>
      </c>
      <c r="J15" s="51">
        <f t="shared" si="4"/>
        <v>0</v>
      </c>
      <c r="K15" s="51">
        <v>0</v>
      </c>
      <c r="L15" s="47" t="s">
        <v>85</v>
      </c>
      <c r="M15" s="51">
        <v>0</v>
      </c>
      <c r="N15" s="47" t="s">
        <v>85</v>
      </c>
      <c r="O15" s="41"/>
      <c r="P15" s="41"/>
    </row>
    <row r="16" spans="1:16" s="13" customFormat="1" ht="16.5" customHeight="1">
      <c r="A16" s="17"/>
      <c r="B16" s="17" t="s">
        <v>54</v>
      </c>
      <c r="C16" s="33" t="s">
        <v>55</v>
      </c>
      <c r="D16" s="50">
        <f t="shared" si="1"/>
        <v>1</v>
      </c>
      <c r="E16" s="51">
        <f t="shared" si="2"/>
        <v>1</v>
      </c>
      <c r="F16" s="51">
        <v>1</v>
      </c>
      <c r="G16" s="53">
        <f t="shared" si="0"/>
        <v>100</v>
      </c>
      <c r="H16" s="51">
        <v>0</v>
      </c>
      <c r="I16" s="53">
        <f t="shared" si="3"/>
        <v>0</v>
      </c>
      <c r="J16" s="51">
        <f t="shared" si="4"/>
        <v>0</v>
      </c>
      <c r="K16" s="51">
        <v>0</v>
      </c>
      <c r="L16" s="47" t="s">
        <v>85</v>
      </c>
      <c r="M16" s="51">
        <v>0</v>
      </c>
      <c r="N16" s="47" t="s">
        <v>85</v>
      </c>
      <c r="O16" s="41"/>
      <c r="P16" s="41"/>
    </row>
    <row r="17" spans="1:16" s="13" customFormat="1" ht="16.5" customHeight="1">
      <c r="A17" s="17"/>
      <c r="B17" s="17" t="s">
        <v>56</v>
      </c>
      <c r="C17" s="33" t="s">
        <v>57</v>
      </c>
      <c r="D17" s="50">
        <f t="shared" si="1"/>
        <v>0</v>
      </c>
      <c r="E17" s="51">
        <f t="shared" si="2"/>
        <v>0</v>
      </c>
      <c r="F17" s="51">
        <v>0</v>
      </c>
      <c r="G17" s="54" t="str">
        <f t="shared" si="0"/>
        <v>…</v>
      </c>
      <c r="H17" s="51">
        <v>0</v>
      </c>
      <c r="I17" s="54" t="str">
        <f t="shared" si="3"/>
        <v>…</v>
      </c>
      <c r="J17" s="51">
        <f t="shared" si="4"/>
        <v>0</v>
      </c>
      <c r="K17" s="51">
        <v>0</v>
      </c>
      <c r="L17" s="47" t="s">
        <v>85</v>
      </c>
      <c r="M17" s="51">
        <v>0</v>
      </c>
      <c r="N17" s="47" t="s">
        <v>85</v>
      </c>
      <c r="O17" s="41"/>
      <c r="P17" s="41"/>
    </row>
    <row r="18" spans="1:16" s="13" customFormat="1" ht="16.5" customHeight="1">
      <c r="A18" s="17"/>
      <c r="B18" s="17" t="s">
        <v>58</v>
      </c>
      <c r="C18" s="33" t="s">
        <v>59</v>
      </c>
      <c r="D18" s="50">
        <f t="shared" si="1"/>
        <v>2</v>
      </c>
      <c r="E18" s="51">
        <f t="shared" si="2"/>
        <v>2</v>
      </c>
      <c r="F18" s="51">
        <v>0</v>
      </c>
      <c r="G18" s="53">
        <f t="shared" si="0"/>
        <v>0</v>
      </c>
      <c r="H18" s="51">
        <v>2</v>
      </c>
      <c r="I18" s="53">
        <f t="shared" si="3"/>
        <v>100</v>
      </c>
      <c r="J18" s="51">
        <f t="shared" si="4"/>
        <v>0</v>
      </c>
      <c r="K18" s="51">
        <v>0</v>
      </c>
      <c r="L18" s="47" t="s">
        <v>85</v>
      </c>
      <c r="M18" s="51">
        <v>0</v>
      </c>
      <c r="N18" s="47" t="s">
        <v>85</v>
      </c>
      <c r="O18" s="41"/>
      <c r="P18" s="41"/>
    </row>
    <row r="19" spans="1:16" s="13" customFormat="1" ht="16.5" customHeight="1">
      <c r="A19" s="17"/>
      <c r="B19" s="17" t="s">
        <v>60</v>
      </c>
      <c r="C19" s="33" t="s">
        <v>61</v>
      </c>
      <c r="D19" s="50">
        <f t="shared" si="1"/>
        <v>0</v>
      </c>
      <c r="E19" s="51">
        <f t="shared" si="2"/>
        <v>0</v>
      </c>
      <c r="F19" s="51">
        <v>0</v>
      </c>
      <c r="G19" s="54" t="str">
        <f t="shared" si="0"/>
        <v>…</v>
      </c>
      <c r="H19" s="51">
        <v>0</v>
      </c>
      <c r="I19" s="54" t="str">
        <f t="shared" si="3"/>
        <v>…</v>
      </c>
      <c r="J19" s="51">
        <f t="shared" si="4"/>
        <v>0</v>
      </c>
      <c r="K19" s="51">
        <v>0</v>
      </c>
      <c r="L19" s="47" t="s">
        <v>85</v>
      </c>
      <c r="M19" s="51">
        <v>0</v>
      </c>
      <c r="N19" s="47" t="s">
        <v>85</v>
      </c>
      <c r="O19" s="41"/>
      <c r="P19" s="41"/>
    </row>
    <row r="20" spans="1:16" s="13" customFormat="1" ht="16.5" customHeight="1">
      <c r="A20" s="17"/>
      <c r="B20" s="17" t="s">
        <v>62</v>
      </c>
      <c r="C20" s="33" t="s">
        <v>63</v>
      </c>
      <c r="D20" s="50">
        <f t="shared" si="1"/>
        <v>3</v>
      </c>
      <c r="E20" s="51">
        <f t="shared" si="2"/>
        <v>3</v>
      </c>
      <c r="F20" s="51">
        <v>2</v>
      </c>
      <c r="G20" s="53">
        <f t="shared" si="0"/>
        <v>66.666666666666657</v>
      </c>
      <c r="H20" s="51">
        <v>1</v>
      </c>
      <c r="I20" s="53">
        <f t="shared" si="3"/>
        <v>33.333333333333329</v>
      </c>
      <c r="J20" s="51">
        <f t="shared" si="4"/>
        <v>0</v>
      </c>
      <c r="K20" s="51">
        <v>0</v>
      </c>
      <c r="L20" s="47" t="s">
        <v>85</v>
      </c>
      <c r="M20" s="51">
        <v>0</v>
      </c>
      <c r="N20" s="47" t="s">
        <v>85</v>
      </c>
      <c r="O20" s="41"/>
      <c r="P20" s="41"/>
    </row>
    <row r="21" spans="1:16" s="13" customFormat="1" ht="16.5" customHeight="1">
      <c r="A21" s="17"/>
      <c r="B21" s="17" t="s">
        <v>64</v>
      </c>
      <c r="C21" s="33" t="s">
        <v>65</v>
      </c>
      <c r="D21" s="50">
        <f t="shared" si="1"/>
        <v>1</v>
      </c>
      <c r="E21" s="51">
        <f t="shared" si="2"/>
        <v>1</v>
      </c>
      <c r="F21" s="51">
        <v>1</v>
      </c>
      <c r="G21" s="53">
        <f t="shared" si="0"/>
        <v>100</v>
      </c>
      <c r="H21" s="51">
        <v>0</v>
      </c>
      <c r="I21" s="53">
        <f t="shared" si="3"/>
        <v>0</v>
      </c>
      <c r="J21" s="51">
        <f t="shared" si="4"/>
        <v>0</v>
      </c>
      <c r="K21" s="51">
        <v>0</v>
      </c>
      <c r="L21" s="47" t="s">
        <v>85</v>
      </c>
      <c r="M21" s="51">
        <v>0</v>
      </c>
      <c r="N21" s="47" t="s">
        <v>85</v>
      </c>
      <c r="O21" s="41"/>
      <c r="P21" s="41"/>
    </row>
    <row r="22" spans="1:16" s="13" customFormat="1" ht="9" customHeight="1" thickBot="1">
      <c r="A22" s="18"/>
      <c r="B22" s="18"/>
      <c r="C22" s="19"/>
      <c r="D22" s="18"/>
      <c r="E22" s="29"/>
      <c r="F22" s="29"/>
      <c r="G22" s="30"/>
      <c r="H22" s="29"/>
      <c r="I22" s="30"/>
      <c r="J22" s="18"/>
      <c r="K22" s="18"/>
      <c r="L22" s="18"/>
      <c r="M22" s="18"/>
      <c r="N22" s="18"/>
    </row>
    <row r="23" spans="1:16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6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6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6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6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6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6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6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  <mergeCell ref="K7:L7"/>
    <mergeCell ref="M7:N7"/>
  </mergeCells>
  <phoneticPr fontId="3" type="noConversion"/>
  <pageMargins left="0.75" right="0.75" top="1" bottom="1" header="0.5" footer="0.5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9349-098C-4745-A8C4-FCE38B2430FE}">
  <dimension ref="A1:P33"/>
  <sheetViews>
    <sheetView tabSelected="1" workbookViewId="0">
      <selection activeCell="A2" sqref="A2:N2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31" t="s">
        <v>146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31.5" customHeight="1">
      <c r="A2" s="133" t="s">
        <v>143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86"/>
      <c r="B3" s="86"/>
      <c r="C3" s="86"/>
      <c r="D3" s="86"/>
      <c r="E3" s="86"/>
      <c r="F3" s="86"/>
      <c r="G3" s="86"/>
      <c r="H3" s="86"/>
      <c r="I3" s="3"/>
      <c r="N3" s="3" t="s">
        <v>27</v>
      </c>
    </row>
    <row r="4" spans="1:15" s="4" customFormat="1" ht="18" customHeight="1" thickBot="1">
      <c r="A4" s="86"/>
      <c r="B4" s="86"/>
      <c r="C4" s="86"/>
      <c r="D4" s="86"/>
      <c r="E4" s="86"/>
      <c r="F4" s="86"/>
      <c r="G4" s="86"/>
      <c r="H4" s="86"/>
      <c r="I4" s="3"/>
      <c r="N4" s="3" t="s">
        <v>28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31.9" customHeight="1">
      <c r="A9" s="15" t="s">
        <v>144</v>
      </c>
      <c r="B9" s="15"/>
      <c r="C9" s="32">
        <v>2023</v>
      </c>
      <c r="D9" s="48">
        <f>E9+J9</f>
        <v>34</v>
      </c>
      <c r="E9" s="49">
        <f>F9+H9</f>
        <v>32</v>
      </c>
      <c r="F9" s="49">
        <f>SUM(F10:F21)</f>
        <v>23</v>
      </c>
      <c r="G9" s="52">
        <f>IF(ISERR(F9/E9*100),"…",F9/E9*100)</f>
        <v>71.875</v>
      </c>
      <c r="H9" s="49">
        <f>SUM(H10:H21)</f>
        <v>9</v>
      </c>
      <c r="I9" s="52">
        <f>IF(ISERR(H9/E9*100),"…",H9/E9*100)</f>
        <v>28.125</v>
      </c>
      <c r="J9" s="49">
        <f>K9+M9</f>
        <v>2</v>
      </c>
      <c r="K9" s="49">
        <f>SUM(K10:K21)</f>
        <v>2</v>
      </c>
      <c r="L9" s="52">
        <f t="shared" ref="L9:L21" si="0">IF(ISERR(K9/J9*100),"…",K9/J9*100)</f>
        <v>100</v>
      </c>
      <c r="M9" s="49">
        <f>SUM(M10:M21)</f>
        <v>0</v>
      </c>
      <c r="N9" s="52">
        <f>IF(ISERR(M9/J9*100),"…",M9/J9*100)</f>
        <v>0</v>
      </c>
      <c r="O9" s="41"/>
    </row>
    <row r="10" spans="1:15" s="13" customFormat="1" ht="16.5" customHeight="1">
      <c r="A10" s="16"/>
      <c r="B10" s="31" t="s">
        <v>0</v>
      </c>
      <c r="C10" s="33" t="s">
        <v>14</v>
      </c>
      <c r="D10" s="50">
        <f>E10+J10</f>
        <v>4</v>
      </c>
      <c r="E10" s="72">
        <f t="shared" ref="E10:E21" si="1">F10+H10</f>
        <v>4</v>
      </c>
      <c r="F10" s="72">
        <v>4</v>
      </c>
      <c r="G10" s="79">
        <f t="shared" ref="G10:G13" si="2">IF(ISERR(F10/E10*100),"…",F10/E10*100)</f>
        <v>100</v>
      </c>
      <c r="H10" s="72">
        <v>0</v>
      </c>
      <c r="I10" s="101">
        <f t="shared" ref="I10:I21" si="3">IF(ISERR(H10/E10*100),"…",H10/E10*100)</f>
        <v>0</v>
      </c>
      <c r="J10" s="72">
        <f>K10+M10</f>
        <v>0</v>
      </c>
      <c r="K10" s="102">
        <v>0</v>
      </c>
      <c r="L10" s="110" t="str">
        <f t="shared" si="0"/>
        <v>…</v>
      </c>
      <c r="M10" s="102">
        <v>0</v>
      </c>
      <c r="N10" s="79" t="str">
        <f>IF(ISERR(M10/L10*100),"…",M10/L10*100)</f>
        <v>…</v>
      </c>
      <c r="O10" s="41"/>
    </row>
    <row r="11" spans="1:15" s="13" customFormat="1" ht="16.5" customHeight="1">
      <c r="A11" s="17"/>
      <c r="B11" s="31" t="s">
        <v>1</v>
      </c>
      <c r="C11" s="33" t="s">
        <v>15</v>
      </c>
      <c r="D11" s="50">
        <f t="shared" ref="D11:D21" si="4">E11+J11</f>
        <v>4</v>
      </c>
      <c r="E11" s="72">
        <f t="shared" si="1"/>
        <v>4</v>
      </c>
      <c r="F11" s="72">
        <v>3</v>
      </c>
      <c r="G11" s="79">
        <f t="shared" si="2"/>
        <v>75</v>
      </c>
      <c r="H11" s="72">
        <v>1</v>
      </c>
      <c r="I11" s="101">
        <f t="shared" si="3"/>
        <v>25</v>
      </c>
      <c r="J11" s="72">
        <f t="shared" ref="J11:J21" si="5">K11+M11</f>
        <v>0</v>
      </c>
      <c r="K11" s="102">
        <v>0</v>
      </c>
      <c r="L11" s="110" t="str">
        <f t="shared" si="0"/>
        <v>…</v>
      </c>
      <c r="M11" s="102">
        <v>0</v>
      </c>
      <c r="N11" s="110" t="str">
        <f t="shared" ref="N11:N21" si="6">IF(ISERR(M11/L11*100),"…",M11/L11*100)</f>
        <v>…</v>
      </c>
      <c r="O11" s="41"/>
    </row>
    <row r="12" spans="1:15" s="13" customFormat="1" ht="16.5" customHeight="1">
      <c r="A12" s="17"/>
      <c r="B12" s="31" t="s">
        <v>2</v>
      </c>
      <c r="C12" s="33" t="s">
        <v>16</v>
      </c>
      <c r="D12" s="50">
        <f t="shared" si="4"/>
        <v>4</v>
      </c>
      <c r="E12" s="72">
        <f>F12+H12</f>
        <v>4</v>
      </c>
      <c r="F12" s="72">
        <v>2</v>
      </c>
      <c r="G12" s="79">
        <f t="shared" si="2"/>
        <v>50</v>
      </c>
      <c r="H12" s="72">
        <v>2</v>
      </c>
      <c r="I12" s="101">
        <f t="shared" si="3"/>
        <v>50</v>
      </c>
      <c r="J12" s="72">
        <f t="shared" si="5"/>
        <v>0</v>
      </c>
      <c r="K12" s="102">
        <v>0</v>
      </c>
      <c r="L12" s="110" t="str">
        <f t="shared" si="0"/>
        <v>…</v>
      </c>
      <c r="M12" s="102">
        <v>0</v>
      </c>
      <c r="N12" s="110" t="str">
        <f t="shared" si="6"/>
        <v>…</v>
      </c>
      <c r="O12" s="41"/>
    </row>
    <row r="13" spans="1:15" s="13" customFormat="1" ht="16.5" customHeight="1">
      <c r="A13" s="17"/>
      <c r="B13" s="31" t="s">
        <v>3</v>
      </c>
      <c r="C13" s="33" t="s">
        <v>17</v>
      </c>
      <c r="D13" s="50">
        <f t="shared" si="4"/>
        <v>3</v>
      </c>
      <c r="E13" s="72">
        <f t="shared" si="1"/>
        <v>3</v>
      </c>
      <c r="F13" s="72">
        <v>1</v>
      </c>
      <c r="G13" s="79">
        <f t="shared" si="2"/>
        <v>33.333333333333329</v>
      </c>
      <c r="H13" s="72">
        <v>2</v>
      </c>
      <c r="I13" s="101">
        <f t="shared" si="3"/>
        <v>66.666666666666657</v>
      </c>
      <c r="J13" s="72">
        <f t="shared" si="5"/>
        <v>0</v>
      </c>
      <c r="K13" s="102">
        <v>0</v>
      </c>
      <c r="L13" s="79" t="s">
        <v>86</v>
      </c>
      <c r="M13" s="102">
        <v>0</v>
      </c>
      <c r="N13" s="110" t="str">
        <f>IF(ISERR(M13/L13*100),"…",M13/L13*100)</f>
        <v>…</v>
      </c>
      <c r="O13" s="41"/>
    </row>
    <row r="14" spans="1:15" s="13" customFormat="1" ht="16.5" customHeight="1">
      <c r="A14" s="17"/>
      <c r="B14" s="31" t="s">
        <v>4</v>
      </c>
      <c r="C14" s="33" t="s">
        <v>18</v>
      </c>
      <c r="D14" s="50">
        <f t="shared" si="4"/>
        <v>0</v>
      </c>
      <c r="E14" s="72">
        <f t="shared" si="1"/>
        <v>0</v>
      </c>
      <c r="F14" s="72">
        <v>0</v>
      </c>
      <c r="G14" s="79" t="str">
        <f>IF(ISERR(F14/E14*100),"…",F14/E14*100)</f>
        <v>…</v>
      </c>
      <c r="H14" s="72">
        <v>0</v>
      </c>
      <c r="I14" s="79" t="str">
        <f t="shared" si="3"/>
        <v>…</v>
      </c>
      <c r="J14" s="72">
        <f t="shared" si="5"/>
        <v>0</v>
      </c>
      <c r="K14" s="102">
        <v>0</v>
      </c>
      <c r="L14" s="110" t="str">
        <f>IF(ISERR(K14/J14*100),"…",K14/J14*100)</f>
        <v>…</v>
      </c>
      <c r="M14" s="102">
        <v>0</v>
      </c>
      <c r="N14" s="110" t="str">
        <f>IF(ISERR(M14/L14*100),"…",M14/L14*100)</f>
        <v>…</v>
      </c>
      <c r="O14" s="41"/>
    </row>
    <row r="15" spans="1:15" s="13" customFormat="1" ht="16.5" customHeight="1">
      <c r="A15" s="17"/>
      <c r="B15" s="31" t="s">
        <v>5</v>
      </c>
      <c r="C15" s="33" t="s">
        <v>19</v>
      </c>
      <c r="D15" s="50">
        <f t="shared" si="4"/>
        <v>3</v>
      </c>
      <c r="E15" s="72">
        <f t="shared" si="1"/>
        <v>2</v>
      </c>
      <c r="F15" s="72">
        <v>2</v>
      </c>
      <c r="G15" s="110">
        <f t="shared" ref="G15:G21" si="7">IF(ISERR(F15/E15*100),"…",F15/E15*100)</f>
        <v>100</v>
      </c>
      <c r="H15" s="72">
        <v>0</v>
      </c>
      <c r="I15" s="110">
        <f t="shared" si="3"/>
        <v>0</v>
      </c>
      <c r="J15" s="72">
        <f t="shared" si="5"/>
        <v>1</v>
      </c>
      <c r="K15" s="102">
        <v>1</v>
      </c>
      <c r="L15" s="110">
        <f t="shared" si="0"/>
        <v>100</v>
      </c>
      <c r="M15" s="102">
        <v>0</v>
      </c>
      <c r="N15" s="110">
        <f t="shared" si="6"/>
        <v>0</v>
      </c>
      <c r="O15" s="41"/>
    </row>
    <row r="16" spans="1:15" s="13" customFormat="1" ht="16.5" customHeight="1">
      <c r="A16" s="17"/>
      <c r="B16" s="31" t="s">
        <v>6</v>
      </c>
      <c r="C16" s="33" t="s">
        <v>20</v>
      </c>
      <c r="D16" s="50">
        <f t="shared" si="4"/>
        <v>1</v>
      </c>
      <c r="E16" s="72">
        <f t="shared" si="1"/>
        <v>1</v>
      </c>
      <c r="F16" s="72">
        <v>1</v>
      </c>
      <c r="G16" s="101">
        <f t="shared" si="7"/>
        <v>100</v>
      </c>
      <c r="H16" s="72">
        <v>0</v>
      </c>
      <c r="I16" s="101">
        <f t="shared" si="3"/>
        <v>0</v>
      </c>
      <c r="J16" s="72">
        <f t="shared" si="5"/>
        <v>0</v>
      </c>
      <c r="K16" s="102">
        <v>0</v>
      </c>
      <c r="L16" s="110" t="str">
        <f t="shared" si="0"/>
        <v>…</v>
      </c>
      <c r="M16" s="102">
        <v>0</v>
      </c>
      <c r="N16" s="110" t="str">
        <f t="shared" si="6"/>
        <v>…</v>
      </c>
      <c r="O16" s="41"/>
    </row>
    <row r="17" spans="1:16" s="13" customFormat="1" ht="16.5" customHeight="1">
      <c r="A17" s="17"/>
      <c r="B17" s="31" t="s">
        <v>7</v>
      </c>
      <c r="C17" s="33" t="s">
        <v>21</v>
      </c>
      <c r="D17" s="50">
        <f t="shared" si="4"/>
        <v>6</v>
      </c>
      <c r="E17" s="72">
        <f t="shared" si="1"/>
        <v>6</v>
      </c>
      <c r="F17" s="72">
        <v>5</v>
      </c>
      <c r="G17" s="101">
        <f t="shared" si="7"/>
        <v>83.333333333333343</v>
      </c>
      <c r="H17" s="72">
        <v>1</v>
      </c>
      <c r="I17" s="101">
        <f t="shared" si="3"/>
        <v>16.666666666666664</v>
      </c>
      <c r="J17" s="72">
        <f t="shared" si="5"/>
        <v>0</v>
      </c>
      <c r="K17" s="102">
        <v>0</v>
      </c>
      <c r="L17" s="110" t="str">
        <f t="shared" si="0"/>
        <v>…</v>
      </c>
      <c r="M17" s="102">
        <v>0</v>
      </c>
      <c r="N17" s="110" t="str">
        <f t="shared" si="6"/>
        <v>…</v>
      </c>
      <c r="O17" s="41"/>
    </row>
    <row r="18" spans="1:16" s="13" customFormat="1" ht="16.5" customHeight="1">
      <c r="A18" s="17"/>
      <c r="B18" s="31" t="s">
        <v>8</v>
      </c>
      <c r="C18" s="33" t="s">
        <v>22</v>
      </c>
      <c r="D18" s="50">
        <f t="shared" si="4"/>
        <v>3</v>
      </c>
      <c r="E18" s="72">
        <f t="shared" si="1"/>
        <v>3</v>
      </c>
      <c r="F18" s="72">
        <v>2</v>
      </c>
      <c r="G18" s="101">
        <f t="shared" si="7"/>
        <v>66.666666666666657</v>
      </c>
      <c r="H18" s="72">
        <v>1</v>
      </c>
      <c r="I18" s="101">
        <f t="shared" si="3"/>
        <v>33.333333333333329</v>
      </c>
      <c r="J18" s="72">
        <f t="shared" si="5"/>
        <v>0</v>
      </c>
      <c r="K18" s="102">
        <v>0</v>
      </c>
      <c r="L18" s="110" t="str">
        <f t="shared" si="0"/>
        <v>…</v>
      </c>
      <c r="M18" s="102">
        <v>0</v>
      </c>
      <c r="N18" s="110" t="str">
        <f t="shared" si="6"/>
        <v>…</v>
      </c>
      <c r="O18" s="41"/>
    </row>
    <row r="19" spans="1:16" s="13" customFormat="1" ht="16.5" customHeight="1">
      <c r="A19" s="17"/>
      <c r="B19" s="31" t="s">
        <v>9</v>
      </c>
      <c r="C19" s="33" t="s">
        <v>23</v>
      </c>
      <c r="D19" s="50">
        <f t="shared" si="4"/>
        <v>0</v>
      </c>
      <c r="E19" s="72">
        <f t="shared" si="1"/>
        <v>0</v>
      </c>
      <c r="F19" s="72">
        <v>0</v>
      </c>
      <c r="G19" s="79" t="str">
        <f t="shared" si="7"/>
        <v>…</v>
      </c>
      <c r="H19" s="72">
        <v>0</v>
      </c>
      <c r="I19" s="79" t="str">
        <f t="shared" si="3"/>
        <v>…</v>
      </c>
      <c r="J19" s="72">
        <f t="shared" si="5"/>
        <v>0</v>
      </c>
      <c r="K19" s="102">
        <v>0</v>
      </c>
      <c r="L19" s="110" t="str">
        <f t="shared" si="0"/>
        <v>…</v>
      </c>
      <c r="M19" s="102">
        <v>0</v>
      </c>
      <c r="N19" s="110" t="str">
        <f t="shared" si="6"/>
        <v>…</v>
      </c>
      <c r="O19" s="41"/>
    </row>
    <row r="20" spans="1:16" s="13" customFormat="1" ht="16.5" customHeight="1">
      <c r="A20" s="17"/>
      <c r="B20" s="31" t="s">
        <v>10</v>
      </c>
      <c r="C20" s="33" t="s">
        <v>24</v>
      </c>
      <c r="D20" s="50">
        <f t="shared" si="4"/>
        <v>2</v>
      </c>
      <c r="E20" s="72">
        <f t="shared" si="1"/>
        <v>2</v>
      </c>
      <c r="F20" s="72">
        <v>1</v>
      </c>
      <c r="G20" s="101">
        <f t="shared" si="7"/>
        <v>50</v>
      </c>
      <c r="H20" s="72">
        <v>1</v>
      </c>
      <c r="I20" s="101">
        <f t="shared" si="3"/>
        <v>50</v>
      </c>
      <c r="J20" s="72">
        <f t="shared" si="5"/>
        <v>0</v>
      </c>
      <c r="K20" s="102">
        <v>0</v>
      </c>
      <c r="L20" s="110" t="str">
        <f t="shared" si="0"/>
        <v>…</v>
      </c>
      <c r="M20" s="102">
        <v>0</v>
      </c>
      <c r="N20" s="110" t="str">
        <f t="shared" si="6"/>
        <v>…</v>
      </c>
      <c r="O20" s="41"/>
    </row>
    <row r="21" spans="1:16" s="13" customFormat="1" ht="16.5" customHeight="1">
      <c r="A21" s="17"/>
      <c r="B21" s="31" t="s">
        <v>11</v>
      </c>
      <c r="C21" s="33" t="s">
        <v>25</v>
      </c>
      <c r="D21" s="50">
        <f t="shared" si="4"/>
        <v>4</v>
      </c>
      <c r="E21" s="72">
        <f t="shared" si="1"/>
        <v>3</v>
      </c>
      <c r="F21" s="72">
        <v>2</v>
      </c>
      <c r="G21" s="101">
        <f t="shared" si="7"/>
        <v>66.666666666666657</v>
      </c>
      <c r="H21" s="72">
        <v>1</v>
      </c>
      <c r="I21" s="101">
        <f t="shared" si="3"/>
        <v>33.333333333333329</v>
      </c>
      <c r="J21" s="72">
        <f t="shared" si="5"/>
        <v>1</v>
      </c>
      <c r="K21" s="102">
        <v>1</v>
      </c>
      <c r="L21" s="110">
        <f t="shared" si="0"/>
        <v>100</v>
      </c>
      <c r="M21" s="102">
        <v>0</v>
      </c>
      <c r="N21" s="110">
        <f t="shared" si="6"/>
        <v>0</v>
      </c>
      <c r="O21" s="41"/>
      <c r="P21" s="100"/>
    </row>
    <row r="22" spans="1:16" s="13" customFormat="1" ht="7.9" customHeight="1" thickBot="1">
      <c r="A22" s="81"/>
      <c r="B22" s="81"/>
      <c r="C22" s="19"/>
      <c r="D22" s="81"/>
      <c r="E22" s="82"/>
      <c r="F22" s="82"/>
      <c r="G22" s="83"/>
      <c r="H22" s="82"/>
      <c r="I22" s="83"/>
      <c r="J22" s="81"/>
      <c r="K22" s="81"/>
      <c r="L22" s="81"/>
      <c r="M22" s="81"/>
      <c r="N22" s="81"/>
    </row>
    <row r="23" spans="1:16" s="22" customFormat="1" ht="17.25" customHeight="1">
      <c r="A23" s="38" t="s">
        <v>145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6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6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6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6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6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6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6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topLeftCell="A4" workbookViewId="0">
      <selection activeCell="L14" sqref="L14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31" t="s">
        <v>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31.5" customHeight="1">
      <c r="A2" s="133" t="s">
        <v>139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73"/>
      <c r="B3" s="73"/>
      <c r="C3" s="73"/>
      <c r="D3" s="73"/>
      <c r="E3" s="73"/>
      <c r="F3" s="73"/>
      <c r="G3" s="73"/>
      <c r="H3" s="73"/>
      <c r="I3" s="3"/>
      <c r="N3" s="3" t="s">
        <v>96</v>
      </c>
    </row>
    <row r="4" spans="1:15" s="4" customFormat="1" ht="18" customHeight="1" thickBot="1">
      <c r="A4" s="73"/>
      <c r="B4" s="73"/>
      <c r="C4" s="73"/>
      <c r="D4" s="73"/>
      <c r="E4" s="73"/>
      <c r="F4" s="73"/>
      <c r="G4" s="73"/>
      <c r="H4" s="73"/>
      <c r="I4" s="3"/>
      <c r="N4" s="3" t="s">
        <v>97</v>
      </c>
    </row>
    <row r="5" spans="1:15" s="4" customFormat="1" ht="20.100000000000001" customHeight="1">
      <c r="A5" s="5"/>
      <c r="B5" s="5"/>
      <c r="C5" s="6"/>
      <c r="D5" s="115" t="s">
        <v>98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99</v>
      </c>
      <c r="F6" s="119"/>
      <c r="G6" s="119"/>
      <c r="H6" s="119"/>
      <c r="I6" s="120"/>
      <c r="J6" s="122" t="s">
        <v>100</v>
      </c>
      <c r="K6" s="123"/>
      <c r="L6" s="123"/>
      <c r="M6" s="123"/>
      <c r="N6" s="123"/>
    </row>
    <row r="7" spans="1:15" s="13" customFormat="1" ht="37.5" customHeight="1">
      <c r="A7" s="135" t="s">
        <v>101</v>
      </c>
      <c r="B7" s="135"/>
      <c r="C7" s="135"/>
      <c r="D7" s="116"/>
      <c r="E7" s="124" t="s">
        <v>102</v>
      </c>
      <c r="F7" s="126" t="s">
        <v>103</v>
      </c>
      <c r="G7" s="127"/>
      <c r="H7" s="126" t="s">
        <v>104</v>
      </c>
      <c r="I7" s="123"/>
      <c r="J7" s="124" t="s">
        <v>102</v>
      </c>
      <c r="K7" s="126" t="s">
        <v>105</v>
      </c>
      <c r="L7" s="127"/>
      <c r="M7" s="126" t="s">
        <v>106</v>
      </c>
      <c r="N7" s="123"/>
    </row>
    <row r="8" spans="1:15" s="13" customFormat="1" ht="51.75" customHeight="1">
      <c r="A8" s="14"/>
      <c r="B8" s="34" t="s">
        <v>107</v>
      </c>
      <c r="C8" s="14"/>
      <c r="D8" s="117"/>
      <c r="E8" s="125"/>
      <c r="F8" s="35" t="s">
        <v>108</v>
      </c>
      <c r="G8" s="36" t="s">
        <v>110</v>
      </c>
      <c r="H8" s="35" t="s">
        <v>108</v>
      </c>
      <c r="I8" s="36" t="s">
        <v>109</v>
      </c>
      <c r="J8" s="125"/>
      <c r="K8" s="35" t="s">
        <v>108</v>
      </c>
      <c r="L8" s="36" t="s">
        <v>109</v>
      </c>
      <c r="M8" s="35" t="s">
        <v>108</v>
      </c>
      <c r="N8" s="37" t="s">
        <v>109</v>
      </c>
    </row>
    <row r="9" spans="1:15" s="13" customFormat="1" ht="31.9" customHeight="1">
      <c r="A9" s="15" t="s">
        <v>141</v>
      </c>
      <c r="B9" s="15"/>
      <c r="C9" s="32">
        <v>2022</v>
      </c>
      <c r="D9" s="48">
        <f>E9+J9</f>
        <v>66</v>
      </c>
      <c r="E9" s="49">
        <f>F9+H9</f>
        <v>66</v>
      </c>
      <c r="F9" s="49">
        <f>SUM(F10:F21)</f>
        <v>50</v>
      </c>
      <c r="G9" s="52">
        <f>IF(ISERR(F9/E9*100),"…",F9/E9*100)</f>
        <v>75.757575757575751</v>
      </c>
      <c r="H9" s="49">
        <f>SUM(H10:H21)</f>
        <v>16</v>
      </c>
      <c r="I9" s="52">
        <f>IF(ISERR(H9/E9*100),"…",H9/E9*100)</f>
        <v>24.242424242424242</v>
      </c>
      <c r="J9" s="49">
        <f>K9+M9</f>
        <v>0</v>
      </c>
      <c r="K9" s="49">
        <f>SUM(K10:K21)</f>
        <v>0</v>
      </c>
      <c r="L9" s="69" t="str">
        <f t="shared" ref="L9:L21" si="0">IF(ISERR(K9/J9*100),"…",K9/J9*100)</f>
        <v>…</v>
      </c>
      <c r="M9" s="103">
        <f>SUM(M10:M21)</f>
        <v>0</v>
      </c>
      <c r="N9" s="69" t="str">
        <f>IF(ISERR(M9/J9*100),"…",M9/J9*100)</f>
        <v>…</v>
      </c>
      <c r="O9" s="41"/>
    </row>
    <row r="10" spans="1:15" s="13" customFormat="1" ht="16.5" customHeight="1">
      <c r="A10" s="16"/>
      <c r="B10" s="31" t="s">
        <v>111</v>
      </c>
      <c r="C10" s="33" t="s">
        <v>112</v>
      </c>
      <c r="D10" s="50">
        <f>E10+J10</f>
        <v>6</v>
      </c>
      <c r="E10" s="72">
        <f t="shared" ref="E10:E21" si="1">F10+H10</f>
        <v>6</v>
      </c>
      <c r="F10" s="72">
        <v>5</v>
      </c>
      <c r="G10" s="101">
        <f>(F10/E10)*100</f>
        <v>83.333333333333343</v>
      </c>
      <c r="H10" s="72">
        <v>1</v>
      </c>
      <c r="I10" s="101">
        <f>(H10/E10)*100</f>
        <v>16.666666666666664</v>
      </c>
      <c r="J10" s="51">
        <f>K10+M10</f>
        <v>0</v>
      </c>
      <c r="K10" s="102">
        <v>0</v>
      </c>
      <c r="L10" s="54" t="str">
        <f t="shared" si="0"/>
        <v>…</v>
      </c>
      <c r="M10" s="102">
        <v>0</v>
      </c>
      <c r="N10" s="54" t="str">
        <f t="shared" ref="N10:N21" si="2">IF(ISERR(M10/L10*100),"…",M10/L10*100)</f>
        <v>…</v>
      </c>
      <c r="O10" s="41"/>
    </row>
    <row r="11" spans="1:15" s="13" customFormat="1" ht="16.5" customHeight="1">
      <c r="A11" s="17"/>
      <c r="B11" s="31" t="s">
        <v>113</v>
      </c>
      <c r="C11" s="33" t="s">
        <v>114</v>
      </c>
      <c r="D11" s="50">
        <f t="shared" ref="D11:D21" si="3">E11+J11</f>
        <v>5</v>
      </c>
      <c r="E11" s="72">
        <f t="shared" si="1"/>
        <v>5</v>
      </c>
      <c r="F11" s="72">
        <v>5</v>
      </c>
      <c r="G11" s="101">
        <f>(F11/E11)*100</f>
        <v>100</v>
      </c>
      <c r="H11" s="72">
        <v>0</v>
      </c>
      <c r="I11" s="101">
        <f>(H11/E11)*100</f>
        <v>0</v>
      </c>
      <c r="J11" s="51">
        <f t="shared" ref="J11:J21" si="4">K11+M11</f>
        <v>0</v>
      </c>
      <c r="K11" s="102">
        <v>0</v>
      </c>
      <c r="L11" s="54" t="str">
        <f t="shared" si="0"/>
        <v>…</v>
      </c>
      <c r="M11" s="102">
        <v>0</v>
      </c>
      <c r="N11" s="54" t="str">
        <f t="shared" si="2"/>
        <v>…</v>
      </c>
      <c r="O11" s="41"/>
    </row>
    <row r="12" spans="1:15" s="13" customFormat="1" ht="16.5" customHeight="1">
      <c r="A12" s="17"/>
      <c r="B12" s="31" t="s">
        <v>115</v>
      </c>
      <c r="C12" s="33" t="s">
        <v>116</v>
      </c>
      <c r="D12" s="50">
        <f t="shared" si="3"/>
        <v>6</v>
      </c>
      <c r="E12" s="72">
        <f>F12+H12</f>
        <v>6</v>
      </c>
      <c r="F12" s="72">
        <v>4</v>
      </c>
      <c r="G12" s="101">
        <f>(F12/E12)*100</f>
        <v>66.666666666666657</v>
      </c>
      <c r="H12" s="72">
        <v>2</v>
      </c>
      <c r="I12" s="101">
        <f>(H12/E12)*100</f>
        <v>33.333333333333329</v>
      </c>
      <c r="J12" s="51">
        <f t="shared" si="4"/>
        <v>0</v>
      </c>
      <c r="K12" s="102">
        <v>0</v>
      </c>
      <c r="L12" s="54" t="str">
        <f t="shared" si="0"/>
        <v>…</v>
      </c>
      <c r="M12" s="102">
        <v>0</v>
      </c>
      <c r="N12" s="54" t="str">
        <f t="shared" si="2"/>
        <v>…</v>
      </c>
      <c r="O12" s="41"/>
    </row>
    <row r="13" spans="1:15" s="13" customFormat="1" ht="16.5" customHeight="1">
      <c r="A13" s="17"/>
      <c r="B13" s="31" t="s">
        <v>117</v>
      </c>
      <c r="C13" s="33" t="s">
        <v>118</v>
      </c>
      <c r="D13" s="50">
        <f t="shared" si="3"/>
        <v>6</v>
      </c>
      <c r="E13" s="72">
        <f t="shared" si="1"/>
        <v>6</v>
      </c>
      <c r="F13" s="72">
        <v>5</v>
      </c>
      <c r="G13" s="101">
        <f t="shared" ref="G13:G21" si="5">(F13/E13)*100</f>
        <v>83.333333333333343</v>
      </c>
      <c r="H13" s="72">
        <v>1</v>
      </c>
      <c r="I13" s="101">
        <f>(H13/E13)*100</f>
        <v>16.666666666666664</v>
      </c>
      <c r="J13" s="51">
        <f t="shared" si="4"/>
        <v>0</v>
      </c>
      <c r="K13" s="102">
        <v>0</v>
      </c>
      <c r="L13" s="54" t="str">
        <f t="shared" si="0"/>
        <v>…</v>
      </c>
      <c r="M13" s="102">
        <v>0</v>
      </c>
      <c r="N13" s="54" t="str">
        <f t="shared" si="2"/>
        <v>…</v>
      </c>
      <c r="O13" s="41"/>
    </row>
    <row r="14" spans="1:15" s="13" customFormat="1" ht="16.5" customHeight="1">
      <c r="A14" s="17"/>
      <c r="B14" s="31" t="s">
        <v>119</v>
      </c>
      <c r="C14" s="33" t="s">
        <v>120</v>
      </c>
      <c r="D14" s="50">
        <f t="shared" si="3"/>
        <v>3</v>
      </c>
      <c r="E14" s="72">
        <f t="shared" si="1"/>
        <v>3</v>
      </c>
      <c r="F14" s="72">
        <v>1</v>
      </c>
      <c r="G14" s="101">
        <f>(F14/E14)*100</f>
        <v>33.333333333333329</v>
      </c>
      <c r="H14" s="72">
        <v>2</v>
      </c>
      <c r="I14" s="101">
        <f>(H14/E14)*100</f>
        <v>66.666666666666657</v>
      </c>
      <c r="J14" s="51">
        <f t="shared" si="4"/>
        <v>0</v>
      </c>
      <c r="K14" s="102">
        <v>0</v>
      </c>
      <c r="L14" s="54" t="str">
        <f t="shared" si="0"/>
        <v>…</v>
      </c>
      <c r="M14" s="102">
        <v>0</v>
      </c>
      <c r="N14" s="54" t="str">
        <f t="shared" si="2"/>
        <v>…</v>
      </c>
      <c r="O14" s="41"/>
    </row>
    <row r="15" spans="1:15" s="13" customFormat="1" ht="16.5" customHeight="1">
      <c r="A15" s="17"/>
      <c r="B15" s="31" t="s">
        <v>121</v>
      </c>
      <c r="C15" s="33" t="s">
        <v>122</v>
      </c>
      <c r="D15" s="50">
        <f t="shared" si="3"/>
        <v>0</v>
      </c>
      <c r="E15" s="72">
        <f t="shared" si="1"/>
        <v>0</v>
      </c>
      <c r="F15" s="72">
        <v>0</v>
      </c>
      <c r="G15" s="79" t="s">
        <v>86</v>
      </c>
      <c r="H15" s="72">
        <v>0</v>
      </c>
      <c r="I15" s="79" t="s">
        <v>86</v>
      </c>
      <c r="J15" s="51">
        <f t="shared" si="4"/>
        <v>0</v>
      </c>
      <c r="K15" s="102">
        <v>0</v>
      </c>
      <c r="L15" s="54" t="str">
        <f t="shared" si="0"/>
        <v>…</v>
      </c>
      <c r="M15" s="102">
        <v>0</v>
      </c>
      <c r="N15" s="54" t="str">
        <f t="shared" si="2"/>
        <v>…</v>
      </c>
      <c r="O15" s="41"/>
    </row>
    <row r="16" spans="1:15" s="13" customFormat="1" ht="16.5" customHeight="1">
      <c r="A16" s="17"/>
      <c r="B16" s="31" t="s">
        <v>123</v>
      </c>
      <c r="C16" s="33" t="s">
        <v>124</v>
      </c>
      <c r="D16" s="50">
        <f t="shared" si="3"/>
        <v>4</v>
      </c>
      <c r="E16" s="72">
        <f t="shared" si="1"/>
        <v>4</v>
      </c>
      <c r="F16" s="72">
        <v>3</v>
      </c>
      <c r="G16" s="101">
        <f>(F16/E16)*100</f>
        <v>75</v>
      </c>
      <c r="H16" s="72">
        <v>1</v>
      </c>
      <c r="I16" s="101">
        <f t="shared" ref="I16:I21" si="6">(H16/E16)*100</f>
        <v>25</v>
      </c>
      <c r="J16" s="51">
        <f t="shared" si="4"/>
        <v>0</v>
      </c>
      <c r="K16" s="102">
        <v>0</v>
      </c>
      <c r="L16" s="54" t="str">
        <f t="shared" si="0"/>
        <v>…</v>
      </c>
      <c r="M16" s="102">
        <v>0</v>
      </c>
      <c r="N16" s="54" t="str">
        <f t="shared" si="2"/>
        <v>…</v>
      </c>
      <c r="O16" s="41"/>
    </row>
    <row r="17" spans="1:16" s="13" customFormat="1" ht="16.5" customHeight="1">
      <c r="A17" s="17"/>
      <c r="B17" s="31" t="s">
        <v>125</v>
      </c>
      <c r="C17" s="33" t="s">
        <v>126</v>
      </c>
      <c r="D17" s="50">
        <f t="shared" si="3"/>
        <v>5</v>
      </c>
      <c r="E17" s="72">
        <f t="shared" si="1"/>
        <v>5</v>
      </c>
      <c r="F17" s="72">
        <v>5</v>
      </c>
      <c r="G17" s="101">
        <f t="shared" si="5"/>
        <v>100</v>
      </c>
      <c r="H17" s="72">
        <v>0</v>
      </c>
      <c r="I17" s="101">
        <f t="shared" si="6"/>
        <v>0</v>
      </c>
      <c r="J17" s="51">
        <f t="shared" si="4"/>
        <v>0</v>
      </c>
      <c r="K17" s="102">
        <v>0</v>
      </c>
      <c r="L17" s="54" t="str">
        <f t="shared" si="0"/>
        <v>…</v>
      </c>
      <c r="M17" s="102">
        <v>0</v>
      </c>
      <c r="N17" s="54" t="str">
        <f t="shared" si="2"/>
        <v>…</v>
      </c>
      <c r="O17" s="41"/>
    </row>
    <row r="18" spans="1:16" s="13" customFormat="1" ht="16.5" customHeight="1">
      <c r="A18" s="17"/>
      <c r="B18" s="31" t="s">
        <v>127</v>
      </c>
      <c r="C18" s="33" t="s">
        <v>128</v>
      </c>
      <c r="D18" s="50">
        <f t="shared" si="3"/>
        <v>4</v>
      </c>
      <c r="E18" s="72">
        <f t="shared" si="1"/>
        <v>4</v>
      </c>
      <c r="F18" s="72">
        <v>3</v>
      </c>
      <c r="G18" s="101">
        <f>(F18/E18)*100</f>
        <v>75</v>
      </c>
      <c r="H18" s="72">
        <v>1</v>
      </c>
      <c r="I18" s="101">
        <f t="shared" si="6"/>
        <v>25</v>
      </c>
      <c r="J18" s="51">
        <f t="shared" si="4"/>
        <v>0</v>
      </c>
      <c r="K18" s="102">
        <v>0</v>
      </c>
      <c r="L18" s="54" t="str">
        <f t="shared" si="0"/>
        <v>…</v>
      </c>
      <c r="M18" s="102">
        <v>0</v>
      </c>
      <c r="N18" s="54" t="str">
        <f t="shared" si="2"/>
        <v>…</v>
      </c>
      <c r="O18" s="41"/>
    </row>
    <row r="19" spans="1:16" s="13" customFormat="1" ht="16.5" customHeight="1">
      <c r="A19" s="17"/>
      <c r="B19" s="31" t="s">
        <v>129</v>
      </c>
      <c r="C19" s="33" t="s">
        <v>130</v>
      </c>
      <c r="D19" s="50">
        <f t="shared" si="3"/>
        <v>7</v>
      </c>
      <c r="E19" s="72">
        <f t="shared" si="1"/>
        <v>7</v>
      </c>
      <c r="F19" s="72">
        <v>5</v>
      </c>
      <c r="G19" s="101">
        <f>(F19/E19)*100</f>
        <v>71.428571428571431</v>
      </c>
      <c r="H19" s="72">
        <v>2</v>
      </c>
      <c r="I19" s="101">
        <f t="shared" si="6"/>
        <v>28.571428571428569</v>
      </c>
      <c r="J19" s="51">
        <f t="shared" si="4"/>
        <v>0</v>
      </c>
      <c r="K19" s="102">
        <v>0</v>
      </c>
      <c r="L19" s="54" t="str">
        <f t="shared" si="0"/>
        <v>…</v>
      </c>
      <c r="M19" s="102">
        <v>0</v>
      </c>
      <c r="N19" s="54" t="str">
        <f t="shared" si="2"/>
        <v>…</v>
      </c>
      <c r="O19" s="41"/>
    </row>
    <row r="20" spans="1:16" s="13" customFormat="1" ht="16.5" customHeight="1">
      <c r="A20" s="17"/>
      <c r="B20" s="31" t="s">
        <v>131</v>
      </c>
      <c r="C20" s="33" t="s">
        <v>132</v>
      </c>
      <c r="D20" s="50">
        <f t="shared" si="3"/>
        <v>9</v>
      </c>
      <c r="E20" s="72">
        <f t="shared" si="1"/>
        <v>9</v>
      </c>
      <c r="F20" s="72">
        <v>7</v>
      </c>
      <c r="G20" s="101">
        <f>(F20/E20)*100</f>
        <v>77.777777777777786</v>
      </c>
      <c r="H20" s="72">
        <v>2</v>
      </c>
      <c r="I20" s="101">
        <f t="shared" si="6"/>
        <v>22.222222222222221</v>
      </c>
      <c r="J20" s="51">
        <f t="shared" si="4"/>
        <v>0</v>
      </c>
      <c r="K20" s="102">
        <v>0</v>
      </c>
      <c r="L20" s="54" t="str">
        <f t="shared" si="0"/>
        <v>…</v>
      </c>
      <c r="M20" s="102">
        <v>0</v>
      </c>
      <c r="N20" s="54" t="str">
        <f t="shared" si="2"/>
        <v>…</v>
      </c>
      <c r="O20" s="41"/>
    </row>
    <row r="21" spans="1:16" s="13" customFormat="1" ht="16.5" customHeight="1">
      <c r="A21" s="17"/>
      <c r="B21" s="31" t="s">
        <v>133</v>
      </c>
      <c r="C21" s="33" t="s">
        <v>134</v>
      </c>
      <c r="D21" s="50">
        <f t="shared" si="3"/>
        <v>11</v>
      </c>
      <c r="E21" s="72">
        <f t="shared" si="1"/>
        <v>11</v>
      </c>
      <c r="F21" s="72">
        <v>7</v>
      </c>
      <c r="G21" s="101">
        <f t="shared" si="5"/>
        <v>63.636363636363633</v>
      </c>
      <c r="H21" s="72">
        <v>4</v>
      </c>
      <c r="I21" s="101">
        <f t="shared" si="6"/>
        <v>36.363636363636367</v>
      </c>
      <c r="J21" s="51">
        <f t="shared" si="4"/>
        <v>0</v>
      </c>
      <c r="K21" s="102">
        <v>0</v>
      </c>
      <c r="L21" s="54" t="str">
        <f t="shared" si="0"/>
        <v>…</v>
      </c>
      <c r="M21" s="102">
        <v>0</v>
      </c>
      <c r="N21" s="54" t="str">
        <f t="shared" si="2"/>
        <v>…</v>
      </c>
      <c r="O21" s="41"/>
      <c r="P21" s="100"/>
    </row>
    <row r="22" spans="1:16" s="13" customFormat="1" ht="7.9" customHeight="1" thickBot="1">
      <c r="A22" s="81"/>
      <c r="B22" s="81"/>
      <c r="C22" s="19"/>
      <c r="D22" s="81"/>
      <c r="E22" s="82"/>
      <c r="F22" s="82"/>
      <c r="G22" s="83"/>
      <c r="H22" s="82"/>
      <c r="I22" s="83"/>
      <c r="J22" s="81"/>
      <c r="K22" s="81"/>
      <c r="L22" s="81"/>
      <c r="M22" s="81"/>
      <c r="N22" s="81"/>
    </row>
    <row r="23" spans="1:16" s="22" customFormat="1" ht="17.25" customHeight="1">
      <c r="A23" s="38" t="s">
        <v>135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6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6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6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6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6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6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6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6525-7929-4FE0-8382-E9BB5FE002E1}">
  <dimension ref="A1:O33"/>
  <sheetViews>
    <sheetView workbookViewId="0">
      <selection activeCell="N20" sqref="N20:N21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4" width="10.125" style="24" customWidth="1"/>
    <col min="15" max="16384" width="9" style="24"/>
  </cols>
  <sheetData>
    <row r="1" spans="1:15" s="1" customFormat="1" ht="54.75" customHeight="1">
      <c r="A1" s="136" t="s">
        <v>84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s="1" customFormat="1" ht="31.5" customHeight="1">
      <c r="A2" s="138" t="s">
        <v>136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 s="4" customFormat="1" ht="18" customHeight="1">
      <c r="A3" s="87"/>
      <c r="B3" s="87"/>
      <c r="C3" s="87"/>
      <c r="D3" s="87"/>
      <c r="E3" s="87"/>
      <c r="F3" s="87"/>
      <c r="G3" s="87"/>
      <c r="H3" s="87"/>
      <c r="I3" s="88"/>
      <c r="N3" s="88" t="s">
        <v>27</v>
      </c>
    </row>
    <row r="4" spans="1:15" s="4" customFormat="1" ht="18" customHeight="1" thickBot="1">
      <c r="A4" s="87"/>
      <c r="B4" s="87"/>
      <c r="C4" s="87"/>
      <c r="D4" s="87"/>
      <c r="E4" s="87"/>
      <c r="F4" s="87"/>
      <c r="G4" s="87"/>
      <c r="H4" s="87"/>
      <c r="I4" s="88"/>
      <c r="N4" s="88" t="s">
        <v>28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4"/>
      <c r="B6" s="4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40" t="s">
        <v>32</v>
      </c>
      <c r="B7" s="140"/>
      <c r="C7" s="140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31.9" customHeight="1">
      <c r="A9" s="15" t="s">
        <v>137</v>
      </c>
      <c r="B9" s="15"/>
      <c r="C9" s="32">
        <v>2021</v>
      </c>
      <c r="D9" s="48">
        <f>E9+J9</f>
        <v>68</v>
      </c>
      <c r="E9" s="49">
        <f>F9+H9</f>
        <v>61</v>
      </c>
      <c r="F9" s="49">
        <f>SUM(F10:F21)</f>
        <v>45</v>
      </c>
      <c r="G9" s="52">
        <f>IF(ISERR(F9/E9*100),"…",F9/E9*100)</f>
        <v>73.770491803278688</v>
      </c>
      <c r="H9" s="49">
        <f>SUM(H10:H21)</f>
        <v>16</v>
      </c>
      <c r="I9" s="52">
        <f>IF(ISERR(H9/E9*100),"…",H9/E9*100)</f>
        <v>26.229508196721312</v>
      </c>
      <c r="J9" s="49">
        <f>K9+M9</f>
        <v>7</v>
      </c>
      <c r="K9" s="49">
        <f>SUM(K10:K21)</f>
        <v>4</v>
      </c>
      <c r="L9" s="52">
        <f>IF(ISERR(K9/J9*100),"…",K9/J9*100)</f>
        <v>57.142857142857139</v>
      </c>
      <c r="M9" s="49">
        <f>SUM(M10:M21)</f>
        <v>3</v>
      </c>
      <c r="N9" s="52">
        <f>IF(ISERR(M9/J9*100),"…",M9/J9*100)</f>
        <v>42.857142857142854</v>
      </c>
      <c r="O9" s="41"/>
    </row>
    <row r="10" spans="1:15" s="13" customFormat="1" ht="16.5" customHeight="1">
      <c r="A10" s="89"/>
      <c r="B10" s="90" t="s">
        <v>0</v>
      </c>
      <c r="C10" s="91" t="s">
        <v>14</v>
      </c>
      <c r="D10" s="92">
        <f>E10+J10</f>
        <v>7</v>
      </c>
      <c r="E10" s="93">
        <f t="shared" ref="E10:E21" si="0">F10+H10</f>
        <v>5</v>
      </c>
      <c r="F10" s="93">
        <v>4</v>
      </c>
      <c r="G10" s="94">
        <f>(F10/E10)*100</f>
        <v>80</v>
      </c>
      <c r="H10" s="93">
        <v>1</v>
      </c>
      <c r="I10" s="94">
        <f>(H10/E10)*100</f>
        <v>20</v>
      </c>
      <c r="J10" s="93">
        <f>K10+M10</f>
        <v>2</v>
      </c>
      <c r="K10" s="93">
        <v>0</v>
      </c>
      <c r="L10" s="94">
        <f>(K10/J10)*100</f>
        <v>0</v>
      </c>
      <c r="M10" s="93">
        <v>2</v>
      </c>
      <c r="N10" s="94">
        <f>(M10/J10)*100</f>
        <v>100</v>
      </c>
      <c r="O10" s="41"/>
    </row>
    <row r="11" spans="1:15" s="13" customFormat="1" ht="16.5" customHeight="1">
      <c r="A11" s="95"/>
      <c r="B11" s="90" t="s">
        <v>1</v>
      </c>
      <c r="C11" s="91" t="s">
        <v>15</v>
      </c>
      <c r="D11" s="92">
        <f t="shared" ref="D11:D21" si="1">E11+J11</f>
        <v>7</v>
      </c>
      <c r="E11" s="93">
        <f t="shared" si="0"/>
        <v>5</v>
      </c>
      <c r="F11" s="93">
        <v>2</v>
      </c>
      <c r="G11" s="94">
        <f>(F11/E11)*100</f>
        <v>40</v>
      </c>
      <c r="H11" s="93">
        <v>3</v>
      </c>
      <c r="I11" s="94">
        <f>(H11/E11)*100</f>
        <v>60</v>
      </c>
      <c r="J11" s="93">
        <f t="shared" ref="J11:J21" si="2">K11+M11</f>
        <v>2</v>
      </c>
      <c r="K11" s="93">
        <v>1</v>
      </c>
      <c r="L11" s="94">
        <f>(K11/J11)*100</f>
        <v>50</v>
      </c>
      <c r="M11" s="93">
        <v>1</v>
      </c>
      <c r="N11" s="94">
        <f>(M11/J11)*100</f>
        <v>50</v>
      </c>
      <c r="O11" s="41"/>
    </row>
    <row r="12" spans="1:15" s="13" customFormat="1" ht="16.5" customHeight="1">
      <c r="A12" s="95"/>
      <c r="B12" s="90" t="s">
        <v>2</v>
      </c>
      <c r="C12" s="91" t="s">
        <v>16</v>
      </c>
      <c r="D12" s="92">
        <f t="shared" si="1"/>
        <v>8</v>
      </c>
      <c r="E12" s="93">
        <f t="shared" si="0"/>
        <v>8</v>
      </c>
      <c r="F12" s="93">
        <v>5</v>
      </c>
      <c r="G12" s="94">
        <f>(F12/E12)*100</f>
        <v>62.5</v>
      </c>
      <c r="H12" s="93">
        <v>3</v>
      </c>
      <c r="I12" s="94">
        <f>(H12/E12)*100</f>
        <v>37.5</v>
      </c>
      <c r="J12" s="93">
        <f t="shared" si="2"/>
        <v>0</v>
      </c>
      <c r="K12" s="93">
        <v>0</v>
      </c>
      <c r="L12" s="54" t="str">
        <f>IF(ISERR(K12/J12*100),"…",K12/J12*100)</f>
        <v>…</v>
      </c>
      <c r="M12" s="93">
        <v>0</v>
      </c>
      <c r="N12" s="54" t="str">
        <f>IF(ISERR(M12/L12*100),"…",M12/L12*100)</f>
        <v>…</v>
      </c>
      <c r="O12" s="41"/>
    </row>
    <row r="13" spans="1:15" s="13" customFormat="1" ht="16.5" customHeight="1">
      <c r="A13" s="95"/>
      <c r="B13" s="90" t="s">
        <v>3</v>
      </c>
      <c r="C13" s="91" t="s">
        <v>17</v>
      </c>
      <c r="D13" s="92">
        <f t="shared" si="1"/>
        <v>6</v>
      </c>
      <c r="E13" s="93">
        <f t="shared" si="0"/>
        <v>5</v>
      </c>
      <c r="F13" s="93">
        <v>4</v>
      </c>
      <c r="G13" s="94">
        <f t="shared" ref="G13:G21" si="3">(F13/E13)*100</f>
        <v>80</v>
      </c>
      <c r="H13" s="93">
        <v>1</v>
      </c>
      <c r="I13" s="94">
        <f>(H13/E13)*100</f>
        <v>20</v>
      </c>
      <c r="J13" s="93">
        <f t="shared" si="2"/>
        <v>1</v>
      </c>
      <c r="K13" s="93">
        <v>1</v>
      </c>
      <c r="L13" s="94">
        <f>(K13/J13)*100</f>
        <v>100</v>
      </c>
      <c r="M13" s="93">
        <v>0</v>
      </c>
      <c r="N13" s="94">
        <f>(M13/J13)*100</f>
        <v>0</v>
      </c>
      <c r="O13" s="41"/>
    </row>
    <row r="14" spans="1:15" s="13" customFormat="1" ht="16.5" customHeight="1">
      <c r="A14" s="95"/>
      <c r="B14" s="90" t="s">
        <v>4</v>
      </c>
      <c r="C14" s="91" t="s">
        <v>18</v>
      </c>
      <c r="D14" s="92">
        <f t="shared" si="1"/>
        <v>0</v>
      </c>
      <c r="E14" s="93">
        <f t="shared" si="0"/>
        <v>0</v>
      </c>
      <c r="F14" s="93">
        <v>0</v>
      </c>
      <c r="G14" s="54" t="str">
        <f>IF(ISERR(F14/E14*100),"…",F14/E14*100)</f>
        <v>…</v>
      </c>
      <c r="H14" s="93">
        <v>0</v>
      </c>
      <c r="I14" s="54" t="str">
        <f>IF(ISERR(H14/G14*100),"…",H14/G14*100)</f>
        <v>…</v>
      </c>
      <c r="J14" s="93">
        <f t="shared" si="2"/>
        <v>0</v>
      </c>
      <c r="K14" s="93">
        <v>0</v>
      </c>
      <c r="L14" s="54" t="str">
        <f t="shared" ref="L14:L15" si="4">IF(ISERR(K14/J14*100),"…",K14/J14*100)</f>
        <v>…</v>
      </c>
      <c r="M14" s="93">
        <v>0</v>
      </c>
      <c r="N14" s="54" t="str">
        <f t="shared" ref="N14:N15" si="5">IF(ISERR(M14/L14*100),"…",M14/L14*100)</f>
        <v>…</v>
      </c>
      <c r="O14" s="41"/>
    </row>
    <row r="15" spans="1:15" s="13" customFormat="1" ht="16.5" customHeight="1">
      <c r="A15" s="95"/>
      <c r="B15" s="90" t="s">
        <v>5</v>
      </c>
      <c r="C15" s="91" t="s">
        <v>19</v>
      </c>
      <c r="D15" s="92">
        <f t="shared" si="1"/>
        <v>0</v>
      </c>
      <c r="E15" s="93">
        <f t="shared" si="0"/>
        <v>0</v>
      </c>
      <c r="F15" s="93">
        <v>0</v>
      </c>
      <c r="G15" s="54" t="str">
        <f>IF(ISERR(F15/E15*100),"…",F15/E15*100)</f>
        <v>…</v>
      </c>
      <c r="H15" s="93">
        <v>0</v>
      </c>
      <c r="I15" s="54" t="str">
        <f>IF(ISERR(H15/G15*100),"…",H15/G15*100)</f>
        <v>…</v>
      </c>
      <c r="J15" s="93">
        <f t="shared" si="2"/>
        <v>0</v>
      </c>
      <c r="K15" s="93">
        <v>0</v>
      </c>
      <c r="L15" s="54" t="str">
        <f t="shared" si="4"/>
        <v>…</v>
      </c>
      <c r="M15" s="93">
        <v>0</v>
      </c>
      <c r="N15" s="54" t="str">
        <f t="shared" si="5"/>
        <v>…</v>
      </c>
      <c r="O15" s="41"/>
    </row>
    <row r="16" spans="1:15" s="13" customFormat="1" ht="16.5" customHeight="1">
      <c r="A16" s="95"/>
      <c r="B16" s="90" t="s">
        <v>6</v>
      </c>
      <c r="C16" s="91" t="s">
        <v>20</v>
      </c>
      <c r="D16" s="92">
        <f t="shared" si="1"/>
        <v>5</v>
      </c>
      <c r="E16" s="93">
        <f t="shared" si="0"/>
        <v>4</v>
      </c>
      <c r="F16" s="93">
        <v>3</v>
      </c>
      <c r="G16" s="94">
        <f t="shared" si="3"/>
        <v>75</v>
      </c>
      <c r="H16" s="93">
        <v>1</v>
      </c>
      <c r="I16" s="94">
        <f t="shared" ref="I16:I21" si="6">(H16/E16)*100</f>
        <v>25</v>
      </c>
      <c r="J16" s="93">
        <f t="shared" si="2"/>
        <v>1</v>
      </c>
      <c r="K16" s="93">
        <v>1</v>
      </c>
      <c r="L16" s="94">
        <f>(K16/J16)*100</f>
        <v>100</v>
      </c>
      <c r="M16" s="93">
        <v>0</v>
      </c>
      <c r="N16" s="94">
        <f>(M16/J16)*100</f>
        <v>0</v>
      </c>
      <c r="O16" s="41"/>
    </row>
    <row r="17" spans="1:15" s="13" customFormat="1" ht="16.5" customHeight="1">
      <c r="A17" s="95"/>
      <c r="B17" s="90" t="s">
        <v>7</v>
      </c>
      <c r="C17" s="91" t="s">
        <v>21</v>
      </c>
      <c r="D17" s="92">
        <f t="shared" si="1"/>
        <v>9</v>
      </c>
      <c r="E17" s="93">
        <f t="shared" si="0"/>
        <v>9</v>
      </c>
      <c r="F17" s="93">
        <v>8</v>
      </c>
      <c r="G17" s="94">
        <f t="shared" si="3"/>
        <v>88.888888888888886</v>
      </c>
      <c r="H17" s="93">
        <v>1</v>
      </c>
      <c r="I17" s="94">
        <f t="shared" si="6"/>
        <v>11.111111111111111</v>
      </c>
      <c r="J17" s="93">
        <f t="shared" si="2"/>
        <v>0</v>
      </c>
      <c r="K17" s="93">
        <v>0</v>
      </c>
      <c r="L17" s="54" t="str">
        <f t="shared" ref="L17:L18" si="7">IF(ISERR(K17/J17*100),"…",K17/J17*100)</f>
        <v>…</v>
      </c>
      <c r="M17" s="93">
        <v>0</v>
      </c>
      <c r="N17" s="54" t="str">
        <f t="shared" ref="N17:N18" si="8">IF(ISERR(M17/L17*100),"…",M17/L17*100)</f>
        <v>…</v>
      </c>
      <c r="O17" s="41"/>
    </row>
    <row r="18" spans="1:15" s="13" customFormat="1" ht="16.5" customHeight="1">
      <c r="A18" s="95"/>
      <c r="B18" s="90" t="s">
        <v>8</v>
      </c>
      <c r="C18" s="91" t="s">
        <v>22</v>
      </c>
      <c r="D18" s="92">
        <f t="shared" si="1"/>
        <v>9</v>
      </c>
      <c r="E18" s="93">
        <f t="shared" si="0"/>
        <v>9</v>
      </c>
      <c r="F18" s="93">
        <v>6</v>
      </c>
      <c r="G18" s="94">
        <f t="shared" si="3"/>
        <v>66.666666666666657</v>
      </c>
      <c r="H18" s="93">
        <v>3</v>
      </c>
      <c r="I18" s="94">
        <f t="shared" si="6"/>
        <v>33.333333333333329</v>
      </c>
      <c r="J18" s="93">
        <f t="shared" si="2"/>
        <v>0</v>
      </c>
      <c r="K18" s="93">
        <v>0</v>
      </c>
      <c r="L18" s="54" t="str">
        <f t="shared" si="7"/>
        <v>…</v>
      </c>
      <c r="M18" s="93">
        <v>0</v>
      </c>
      <c r="N18" s="54" t="str">
        <f t="shared" si="8"/>
        <v>…</v>
      </c>
      <c r="O18" s="41"/>
    </row>
    <row r="19" spans="1:15" s="13" customFormat="1" ht="16.5" customHeight="1">
      <c r="A19" s="95"/>
      <c r="B19" s="90" t="s">
        <v>9</v>
      </c>
      <c r="C19" s="91" t="s">
        <v>23</v>
      </c>
      <c r="D19" s="92">
        <f t="shared" si="1"/>
        <v>5</v>
      </c>
      <c r="E19" s="93">
        <f t="shared" si="0"/>
        <v>4</v>
      </c>
      <c r="F19" s="93">
        <v>2</v>
      </c>
      <c r="G19" s="94">
        <f t="shared" si="3"/>
        <v>50</v>
      </c>
      <c r="H19" s="93">
        <v>2</v>
      </c>
      <c r="I19" s="94">
        <f t="shared" si="6"/>
        <v>50</v>
      </c>
      <c r="J19" s="93">
        <f t="shared" si="2"/>
        <v>1</v>
      </c>
      <c r="K19" s="93">
        <v>1</v>
      </c>
      <c r="L19" s="94">
        <f>(K19/J19)*100</f>
        <v>100</v>
      </c>
      <c r="M19" s="93">
        <v>0</v>
      </c>
      <c r="N19" s="94">
        <f>(M19/J19)*100</f>
        <v>0</v>
      </c>
      <c r="O19" s="41"/>
    </row>
    <row r="20" spans="1:15" s="13" customFormat="1" ht="16.5" customHeight="1">
      <c r="A20" s="95"/>
      <c r="B20" s="90" t="s">
        <v>10</v>
      </c>
      <c r="C20" s="91" t="s">
        <v>24</v>
      </c>
      <c r="D20" s="92">
        <f t="shared" si="1"/>
        <v>6</v>
      </c>
      <c r="E20" s="93">
        <f t="shared" si="0"/>
        <v>6</v>
      </c>
      <c r="F20" s="93">
        <v>6</v>
      </c>
      <c r="G20" s="94">
        <f t="shared" si="3"/>
        <v>100</v>
      </c>
      <c r="H20" s="93">
        <v>0</v>
      </c>
      <c r="I20" s="94">
        <f t="shared" si="6"/>
        <v>0</v>
      </c>
      <c r="J20" s="93">
        <f t="shared" si="2"/>
        <v>0</v>
      </c>
      <c r="K20" s="93">
        <v>0</v>
      </c>
      <c r="L20" s="54" t="str">
        <f t="shared" ref="L20:L21" si="9">IF(ISERR(K20/J20*100),"…",K20/J20*100)</f>
        <v>…</v>
      </c>
      <c r="M20" s="93">
        <v>0</v>
      </c>
      <c r="N20" s="54" t="str">
        <f t="shared" ref="N20:N21" si="10">IF(ISERR(M20/L20*100),"…",M20/L20*100)</f>
        <v>…</v>
      </c>
      <c r="O20" s="41"/>
    </row>
    <row r="21" spans="1:15" s="13" customFormat="1" ht="16.5" customHeight="1">
      <c r="A21" s="95"/>
      <c r="B21" s="90" t="s">
        <v>11</v>
      </c>
      <c r="C21" s="91" t="s">
        <v>25</v>
      </c>
      <c r="D21" s="92">
        <f t="shared" si="1"/>
        <v>6</v>
      </c>
      <c r="E21" s="93">
        <f t="shared" si="0"/>
        <v>6</v>
      </c>
      <c r="F21" s="93">
        <v>5</v>
      </c>
      <c r="G21" s="94">
        <f t="shared" si="3"/>
        <v>83.333333333333343</v>
      </c>
      <c r="H21" s="93">
        <v>1</v>
      </c>
      <c r="I21" s="94">
        <f t="shared" si="6"/>
        <v>16.666666666666664</v>
      </c>
      <c r="J21" s="93">
        <f t="shared" si="2"/>
        <v>0</v>
      </c>
      <c r="K21" s="93">
        <v>0</v>
      </c>
      <c r="L21" s="54" t="str">
        <f t="shared" si="9"/>
        <v>…</v>
      </c>
      <c r="M21" s="93">
        <v>0</v>
      </c>
      <c r="N21" s="54" t="str">
        <f t="shared" si="10"/>
        <v>…</v>
      </c>
      <c r="O21" s="41"/>
    </row>
    <row r="22" spans="1:15" s="13" customFormat="1" ht="7.9" customHeight="1" thickBot="1">
      <c r="A22" s="81"/>
      <c r="B22" s="81"/>
      <c r="C22" s="19"/>
      <c r="D22" s="81"/>
      <c r="E22" s="82"/>
      <c r="F22" s="82"/>
      <c r="G22" s="83"/>
      <c r="H22" s="82"/>
      <c r="I22" s="83"/>
      <c r="J22" s="81"/>
      <c r="K22" s="81"/>
      <c r="L22" s="81"/>
      <c r="M22" s="81"/>
      <c r="N22" s="81"/>
    </row>
    <row r="23" spans="1:15" s="22" customFormat="1" ht="17.25" customHeight="1">
      <c r="A23" s="38" t="s">
        <v>66</v>
      </c>
      <c r="B23" s="20"/>
      <c r="C23" s="24"/>
      <c r="D23" s="24"/>
      <c r="E23" s="24"/>
      <c r="F23" s="24"/>
      <c r="G23" s="24"/>
      <c r="H23" s="24"/>
      <c r="I23" s="24"/>
    </row>
    <row r="24" spans="1:15" s="22" customFormat="1" ht="15" customHeight="1">
      <c r="A24" s="24"/>
      <c r="B24" s="24"/>
      <c r="C24" s="24"/>
      <c r="D24" s="24"/>
      <c r="E24" s="24"/>
      <c r="H24" s="24"/>
    </row>
    <row r="25" spans="1:15" ht="15" customHeight="1">
      <c r="A25" s="20"/>
      <c r="B25" s="20"/>
      <c r="C25" s="96"/>
      <c r="D25" s="96"/>
      <c r="E25" s="96"/>
      <c r="F25" s="96"/>
      <c r="G25" s="96"/>
      <c r="H25" s="96"/>
      <c r="I25" s="96"/>
    </row>
    <row r="26" spans="1:15" ht="15" customHeight="1">
      <c r="A26" s="20"/>
      <c r="B26" s="20"/>
    </row>
    <row r="27" spans="1:15" ht="15" customHeight="1">
      <c r="A27" s="26"/>
      <c r="B27" s="26"/>
    </row>
    <row r="29" spans="1:15" s="28" customFormat="1" ht="18.75"/>
    <row r="30" spans="1:15" s="28" customFormat="1" ht="18.75"/>
    <row r="31" spans="1:15" s="28" customFormat="1" ht="18.75"/>
    <row r="32" spans="1:15" s="28" customFormat="1" ht="18.75"/>
    <row r="33" s="28" customFormat="1" ht="18.75"/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zoomScaleNormal="100" workbookViewId="0">
      <selection activeCell="K10" sqref="K10:N21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31" t="s">
        <v>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31.5" customHeight="1">
      <c r="A2" s="141" t="s">
        <v>94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71"/>
      <c r="B3" s="71"/>
      <c r="C3" s="71"/>
      <c r="D3" s="71"/>
      <c r="E3" s="71"/>
      <c r="F3" s="71"/>
      <c r="G3" s="71"/>
      <c r="H3" s="71"/>
      <c r="I3" s="3"/>
      <c r="N3" s="3" t="s">
        <v>27</v>
      </c>
    </row>
    <row r="4" spans="1:15" s="4" customFormat="1" ht="18" customHeight="1" thickBot="1">
      <c r="A4" s="71"/>
      <c r="B4" s="71"/>
      <c r="C4" s="71"/>
      <c r="D4" s="71"/>
      <c r="E4" s="71"/>
      <c r="F4" s="71"/>
      <c r="G4" s="71"/>
      <c r="H4" s="71"/>
      <c r="I4" s="3"/>
      <c r="N4" s="3" t="s">
        <v>28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31.9" customHeight="1">
      <c r="A9" s="15" t="s">
        <v>93</v>
      </c>
      <c r="B9" s="15"/>
      <c r="C9" s="32">
        <v>2020</v>
      </c>
      <c r="D9" s="48">
        <f>E9+J9</f>
        <v>131</v>
      </c>
      <c r="E9" s="49">
        <f>F9+H9</f>
        <v>89</v>
      </c>
      <c r="F9" s="49">
        <f>SUM(F10:F21)</f>
        <v>64</v>
      </c>
      <c r="G9" s="52">
        <f>IF(ISERR(F9/E9*100),"…",F9/E9*100)</f>
        <v>71.910112359550567</v>
      </c>
      <c r="H9" s="49">
        <f>SUM(H10:H21)</f>
        <v>25</v>
      </c>
      <c r="I9" s="52">
        <f>IF(ISERR(H9/E9*100),"…",H9/E9*100)</f>
        <v>28.08988764044944</v>
      </c>
      <c r="J9" s="49">
        <f>K9+M9</f>
        <v>42</v>
      </c>
      <c r="K9" s="49">
        <f>SUM(K10:K21)</f>
        <v>22</v>
      </c>
      <c r="L9" s="52">
        <f>IF(ISERR(K9/J9*100),"…",K9/J9*100)</f>
        <v>52.380952380952387</v>
      </c>
      <c r="M9" s="49">
        <f>SUM(M10:M21)</f>
        <v>20</v>
      </c>
      <c r="N9" s="52">
        <f>IF(ISERR(M9/J9*100),"…",M9/J9*100)</f>
        <v>47.619047619047613</v>
      </c>
      <c r="O9" s="41"/>
    </row>
    <row r="10" spans="1:15" s="13" customFormat="1" ht="16.5" customHeight="1">
      <c r="A10" s="16"/>
      <c r="B10" s="31" t="s">
        <v>0</v>
      </c>
      <c r="C10" s="33" t="s">
        <v>14</v>
      </c>
      <c r="D10" s="50">
        <f>E10+J10</f>
        <v>4</v>
      </c>
      <c r="E10" s="72">
        <f t="shared" ref="E10:E21" si="0">F10+H10</f>
        <v>4</v>
      </c>
      <c r="F10" s="72">
        <v>3</v>
      </c>
      <c r="G10" s="74">
        <f t="shared" ref="G10:G21" si="1">IF(ISERR(F10/E10*100),"…",F10/E10*100)</f>
        <v>75</v>
      </c>
      <c r="H10" s="72">
        <v>1</v>
      </c>
      <c r="I10" s="74">
        <f>IF(ISERR(H10/E10*100),"…",H10/E10*100)</f>
        <v>25</v>
      </c>
      <c r="J10" s="51">
        <f>K10+M10</f>
        <v>0</v>
      </c>
      <c r="K10" s="72">
        <v>0</v>
      </c>
      <c r="L10" s="75" t="str">
        <f>IF(ISERR(K10/J10*100),"…",K10/J10*100)</f>
        <v>…</v>
      </c>
      <c r="M10" s="72">
        <v>0</v>
      </c>
      <c r="N10" s="75" t="str">
        <f t="shared" ref="N10:N21" si="2">IF(ISERR(M10/J10*100),"…",M10/J10*100)</f>
        <v>…</v>
      </c>
      <c r="O10" s="41"/>
    </row>
    <row r="11" spans="1:15" s="13" customFormat="1" ht="16.5" customHeight="1">
      <c r="A11" s="17"/>
      <c r="B11" s="31" t="s">
        <v>1</v>
      </c>
      <c r="C11" s="33" t="s">
        <v>15</v>
      </c>
      <c r="D11" s="50">
        <f t="shared" ref="D11:D21" si="3">E11+J11</f>
        <v>7</v>
      </c>
      <c r="E11" s="72">
        <f t="shared" si="0"/>
        <v>7</v>
      </c>
      <c r="F11" s="72">
        <v>5</v>
      </c>
      <c r="G11" s="74">
        <f t="shared" si="1"/>
        <v>71.428571428571431</v>
      </c>
      <c r="H11" s="72">
        <v>2</v>
      </c>
      <c r="I11" s="74">
        <f t="shared" ref="I11:I21" si="4">IF(ISERR(H11/E11*100),"…",H11/E11*100)</f>
        <v>28.571428571428569</v>
      </c>
      <c r="J11" s="51">
        <f t="shared" ref="J11:J21" si="5">K11+M11</f>
        <v>0</v>
      </c>
      <c r="K11" s="72">
        <v>0</v>
      </c>
      <c r="L11" s="75" t="str">
        <f t="shared" ref="L11:L21" si="6">IF(ISERR(K11/J11*100),"…",K11/J11*100)</f>
        <v>…</v>
      </c>
      <c r="M11" s="72">
        <v>0</v>
      </c>
      <c r="N11" s="75" t="str">
        <f>IF(ISERR(M11/J11*100),"…",M11/J11*100)</f>
        <v>…</v>
      </c>
      <c r="O11" s="41"/>
    </row>
    <row r="12" spans="1:15" s="13" customFormat="1" ht="16.5" customHeight="1">
      <c r="A12" s="17"/>
      <c r="B12" s="31" t="s">
        <v>2</v>
      </c>
      <c r="C12" s="33" t="s">
        <v>16</v>
      </c>
      <c r="D12" s="50">
        <f t="shared" si="3"/>
        <v>8</v>
      </c>
      <c r="E12" s="72">
        <f t="shared" si="0"/>
        <v>7</v>
      </c>
      <c r="F12" s="72">
        <v>3</v>
      </c>
      <c r="G12" s="74">
        <f t="shared" si="1"/>
        <v>42.857142857142854</v>
      </c>
      <c r="H12" s="72">
        <v>4</v>
      </c>
      <c r="I12" s="74">
        <f t="shared" si="4"/>
        <v>57.142857142857139</v>
      </c>
      <c r="J12" s="51">
        <f t="shared" si="5"/>
        <v>1</v>
      </c>
      <c r="K12" s="72">
        <v>1</v>
      </c>
      <c r="L12" s="75">
        <f t="shared" si="6"/>
        <v>100</v>
      </c>
      <c r="M12" s="72">
        <v>0</v>
      </c>
      <c r="N12" s="75">
        <f t="shared" si="2"/>
        <v>0</v>
      </c>
      <c r="O12" s="41"/>
    </row>
    <row r="13" spans="1:15" s="13" customFormat="1" ht="16.5" customHeight="1">
      <c r="A13" s="17"/>
      <c r="B13" s="31" t="s">
        <v>3</v>
      </c>
      <c r="C13" s="33" t="s">
        <v>17</v>
      </c>
      <c r="D13" s="50">
        <f t="shared" si="3"/>
        <v>6</v>
      </c>
      <c r="E13" s="72">
        <f t="shared" si="0"/>
        <v>6</v>
      </c>
      <c r="F13" s="72">
        <v>5</v>
      </c>
      <c r="G13" s="74">
        <f t="shared" si="1"/>
        <v>83.333333333333343</v>
      </c>
      <c r="H13" s="72">
        <v>1</v>
      </c>
      <c r="I13" s="74">
        <f t="shared" si="4"/>
        <v>16.666666666666664</v>
      </c>
      <c r="J13" s="51">
        <f t="shared" si="5"/>
        <v>0</v>
      </c>
      <c r="K13" s="72">
        <v>0</v>
      </c>
      <c r="L13" s="75" t="str">
        <f t="shared" si="6"/>
        <v>…</v>
      </c>
      <c r="M13" s="72">
        <v>0</v>
      </c>
      <c r="N13" s="75" t="str">
        <f t="shared" si="2"/>
        <v>…</v>
      </c>
      <c r="O13" s="41"/>
    </row>
    <row r="14" spans="1:15" s="13" customFormat="1" ht="16.5" customHeight="1">
      <c r="A14" s="17"/>
      <c r="B14" s="31" t="s">
        <v>4</v>
      </c>
      <c r="C14" s="33" t="s">
        <v>18</v>
      </c>
      <c r="D14" s="50">
        <f t="shared" si="3"/>
        <v>6</v>
      </c>
      <c r="E14" s="72">
        <f t="shared" si="0"/>
        <v>6</v>
      </c>
      <c r="F14" s="72">
        <v>4</v>
      </c>
      <c r="G14" s="74">
        <f t="shared" si="1"/>
        <v>66.666666666666657</v>
      </c>
      <c r="H14" s="72">
        <v>2</v>
      </c>
      <c r="I14" s="74">
        <f t="shared" si="4"/>
        <v>33.333333333333329</v>
      </c>
      <c r="J14" s="51">
        <f t="shared" si="5"/>
        <v>0</v>
      </c>
      <c r="K14" s="72">
        <v>0</v>
      </c>
      <c r="L14" s="75" t="str">
        <f t="shared" si="6"/>
        <v>…</v>
      </c>
      <c r="M14" s="72">
        <v>0</v>
      </c>
      <c r="N14" s="75" t="str">
        <f t="shared" si="2"/>
        <v>…</v>
      </c>
      <c r="O14" s="41"/>
    </row>
    <row r="15" spans="1:15" s="13" customFormat="1" ht="16.5" customHeight="1">
      <c r="A15" s="17"/>
      <c r="B15" s="31" t="s">
        <v>5</v>
      </c>
      <c r="C15" s="33" t="s">
        <v>19</v>
      </c>
      <c r="D15" s="50">
        <f t="shared" si="3"/>
        <v>1</v>
      </c>
      <c r="E15" s="72">
        <f t="shared" si="0"/>
        <v>1</v>
      </c>
      <c r="F15" s="72">
        <v>1</v>
      </c>
      <c r="G15" s="74">
        <f t="shared" si="1"/>
        <v>100</v>
      </c>
      <c r="H15" s="72">
        <v>0</v>
      </c>
      <c r="I15" s="74">
        <f>IF(ISERR(H15/E15*100),"…",H15/E15*100)</f>
        <v>0</v>
      </c>
      <c r="J15" s="51">
        <f t="shared" si="5"/>
        <v>0</v>
      </c>
      <c r="K15" s="72">
        <v>0</v>
      </c>
      <c r="L15" s="75" t="str">
        <f t="shared" si="6"/>
        <v>…</v>
      </c>
      <c r="M15" s="72">
        <v>0</v>
      </c>
      <c r="N15" s="75" t="str">
        <f t="shared" si="2"/>
        <v>…</v>
      </c>
      <c r="O15" s="41"/>
    </row>
    <row r="16" spans="1:15" s="13" customFormat="1" ht="16.5" customHeight="1">
      <c r="A16" s="17"/>
      <c r="B16" s="31" t="s">
        <v>6</v>
      </c>
      <c r="C16" s="33" t="s">
        <v>20</v>
      </c>
      <c r="D16" s="50">
        <f t="shared" si="3"/>
        <v>14</v>
      </c>
      <c r="E16" s="72">
        <f t="shared" si="0"/>
        <v>13</v>
      </c>
      <c r="F16" s="72">
        <v>11</v>
      </c>
      <c r="G16" s="74">
        <f t="shared" si="1"/>
        <v>84.615384615384613</v>
      </c>
      <c r="H16" s="72">
        <v>2</v>
      </c>
      <c r="I16" s="74">
        <f t="shared" si="4"/>
        <v>15.384615384615385</v>
      </c>
      <c r="J16" s="51">
        <f t="shared" si="5"/>
        <v>1</v>
      </c>
      <c r="K16" s="72">
        <v>0</v>
      </c>
      <c r="L16" s="75">
        <f t="shared" si="6"/>
        <v>0</v>
      </c>
      <c r="M16" s="72">
        <v>1</v>
      </c>
      <c r="N16" s="75">
        <f t="shared" si="2"/>
        <v>100</v>
      </c>
      <c r="O16" s="41"/>
    </row>
    <row r="17" spans="1:15" s="13" customFormat="1" ht="16.5" customHeight="1">
      <c r="A17" s="17"/>
      <c r="B17" s="31" t="s">
        <v>7</v>
      </c>
      <c r="C17" s="33" t="s">
        <v>21</v>
      </c>
      <c r="D17" s="50">
        <f t="shared" si="3"/>
        <v>2</v>
      </c>
      <c r="E17" s="72">
        <f t="shared" si="0"/>
        <v>2</v>
      </c>
      <c r="F17" s="72">
        <v>2</v>
      </c>
      <c r="G17" s="74">
        <f t="shared" si="1"/>
        <v>100</v>
      </c>
      <c r="H17" s="72">
        <v>0</v>
      </c>
      <c r="I17" s="74">
        <f t="shared" si="4"/>
        <v>0</v>
      </c>
      <c r="J17" s="51">
        <f t="shared" si="5"/>
        <v>0</v>
      </c>
      <c r="K17" s="72">
        <v>0</v>
      </c>
      <c r="L17" s="75" t="str">
        <f t="shared" si="6"/>
        <v>…</v>
      </c>
      <c r="M17" s="72">
        <v>0</v>
      </c>
      <c r="N17" s="75" t="str">
        <f t="shared" si="2"/>
        <v>…</v>
      </c>
      <c r="O17" s="41"/>
    </row>
    <row r="18" spans="1:15" s="13" customFormat="1" ht="16.5" customHeight="1">
      <c r="A18" s="17"/>
      <c r="B18" s="31" t="s">
        <v>8</v>
      </c>
      <c r="C18" s="33" t="s">
        <v>22</v>
      </c>
      <c r="D18" s="50">
        <f t="shared" si="3"/>
        <v>11</v>
      </c>
      <c r="E18" s="72">
        <f t="shared" si="0"/>
        <v>11</v>
      </c>
      <c r="F18" s="72">
        <v>6</v>
      </c>
      <c r="G18" s="74">
        <f t="shared" si="1"/>
        <v>54.54545454545454</v>
      </c>
      <c r="H18" s="72">
        <v>5</v>
      </c>
      <c r="I18" s="74">
        <f t="shared" si="4"/>
        <v>45.454545454545453</v>
      </c>
      <c r="J18" s="51">
        <f t="shared" si="5"/>
        <v>0</v>
      </c>
      <c r="K18" s="72">
        <v>0</v>
      </c>
      <c r="L18" s="75" t="str">
        <f t="shared" si="6"/>
        <v>…</v>
      </c>
      <c r="M18" s="72">
        <v>0</v>
      </c>
      <c r="N18" s="75" t="str">
        <f t="shared" si="2"/>
        <v>…</v>
      </c>
      <c r="O18" s="41"/>
    </row>
    <row r="19" spans="1:15" s="13" customFormat="1" ht="16.5" customHeight="1">
      <c r="A19" s="17"/>
      <c r="B19" s="31" t="s">
        <v>9</v>
      </c>
      <c r="C19" s="33" t="s">
        <v>23</v>
      </c>
      <c r="D19" s="50">
        <f t="shared" si="3"/>
        <v>5</v>
      </c>
      <c r="E19" s="72">
        <f t="shared" si="0"/>
        <v>4</v>
      </c>
      <c r="F19" s="72">
        <v>3</v>
      </c>
      <c r="G19" s="74">
        <f t="shared" si="1"/>
        <v>75</v>
      </c>
      <c r="H19" s="72">
        <v>1</v>
      </c>
      <c r="I19" s="74">
        <f t="shared" si="4"/>
        <v>25</v>
      </c>
      <c r="J19" s="51">
        <f t="shared" si="5"/>
        <v>1</v>
      </c>
      <c r="K19" s="72">
        <v>1</v>
      </c>
      <c r="L19" s="75">
        <f t="shared" si="6"/>
        <v>100</v>
      </c>
      <c r="M19" s="72">
        <v>0</v>
      </c>
      <c r="N19" s="75">
        <f t="shared" si="2"/>
        <v>0</v>
      </c>
      <c r="O19" s="41"/>
    </row>
    <row r="20" spans="1:15" s="13" customFormat="1" ht="16.5" customHeight="1">
      <c r="A20" s="17"/>
      <c r="B20" s="31" t="s">
        <v>10</v>
      </c>
      <c r="C20" s="33" t="s">
        <v>24</v>
      </c>
      <c r="D20" s="50">
        <f t="shared" si="3"/>
        <v>14</v>
      </c>
      <c r="E20" s="72">
        <f t="shared" si="0"/>
        <v>14</v>
      </c>
      <c r="F20" s="72">
        <v>11</v>
      </c>
      <c r="G20" s="74">
        <f t="shared" si="1"/>
        <v>78.571428571428569</v>
      </c>
      <c r="H20" s="72">
        <v>3</v>
      </c>
      <c r="I20" s="74">
        <f t="shared" si="4"/>
        <v>21.428571428571427</v>
      </c>
      <c r="J20" s="51">
        <f t="shared" si="5"/>
        <v>0</v>
      </c>
      <c r="K20" s="72">
        <v>0</v>
      </c>
      <c r="L20" s="75" t="str">
        <f t="shared" si="6"/>
        <v>…</v>
      </c>
      <c r="M20" s="72">
        <v>0</v>
      </c>
      <c r="N20" s="75" t="str">
        <f t="shared" si="2"/>
        <v>…</v>
      </c>
      <c r="O20" s="41"/>
    </row>
    <row r="21" spans="1:15" s="13" customFormat="1" ht="16.5" customHeight="1">
      <c r="A21" s="17"/>
      <c r="B21" s="31" t="s">
        <v>11</v>
      </c>
      <c r="C21" s="33" t="s">
        <v>25</v>
      </c>
      <c r="D21" s="50">
        <f t="shared" si="3"/>
        <v>53</v>
      </c>
      <c r="E21" s="72">
        <f t="shared" si="0"/>
        <v>14</v>
      </c>
      <c r="F21" s="72">
        <v>10</v>
      </c>
      <c r="G21" s="74">
        <f t="shared" si="1"/>
        <v>71.428571428571431</v>
      </c>
      <c r="H21" s="72">
        <v>4</v>
      </c>
      <c r="I21" s="74">
        <f t="shared" si="4"/>
        <v>28.571428571428569</v>
      </c>
      <c r="J21" s="51">
        <f t="shared" si="5"/>
        <v>39</v>
      </c>
      <c r="K21" s="72">
        <v>20</v>
      </c>
      <c r="L21" s="75">
        <f t="shared" si="6"/>
        <v>51.282051282051277</v>
      </c>
      <c r="M21" s="72">
        <v>19</v>
      </c>
      <c r="N21" s="75">
        <f t="shared" si="2"/>
        <v>48.717948717948715</v>
      </c>
      <c r="O21" s="41"/>
    </row>
    <row r="22" spans="1:15" s="13" customFormat="1" ht="7.9" customHeight="1" thickBot="1">
      <c r="A22" s="18"/>
      <c r="B22" s="18"/>
      <c r="C22" s="19"/>
      <c r="D22" s="18"/>
      <c r="E22" s="29"/>
      <c r="F22" s="29"/>
      <c r="G22" s="70"/>
      <c r="H22" s="29"/>
      <c r="I22" s="70"/>
      <c r="J22" s="18"/>
      <c r="K22" s="18"/>
      <c r="L22" s="18"/>
      <c r="M22" s="18"/>
      <c r="N22" s="18"/>
    </row>
    <row r="23" spans="1:15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5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5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5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5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5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5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5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5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workbookViewId="0">
      <selection activeCell="L16" sqref="L16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31" t="s">
        <v>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31.5" customHeight="1">
      <c r="A2" s="141" t="s">
        <v>90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64"/>
      <c r="B3" s="64"/>
      <c r="C3" s="64"/>
      <c r="D3" s="64"/>
      <c r="E3" s="64"/>
      <c r="F3" s="64"/>
      <c r="G3" s="64"/>
      <c r="H3" s="64"/>
      <c r="I3" s="3"/>
      <c r="N3" s="3" t="s">
        <v>27</v>
      </c>
    </row>
    <row r="4" spans="1:15" s="4" customFormat="1" ht="18" customHeight="1" thickBot="1">
      <c r="A4" s="64"/>
      <c r="B4" s="64"/>
      <c r="C4" s="64"/>
      <c r="D4" s="64"/>
      <c r="E4" s="64"/>
      <c r="F4" s="64"/>
      <c r="G4" s="64"/>
      <c r="H4" s="64"/>
      <c r="I4" s="3"/>
      <c r="N4" s="3" t="s">
        <v>28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31.9" customHeight="1">
      <c r="A9" s="15" t="s">
        <v>92</v>
      </c>
      <c r="B9" s="15"/>
      <c r="C9" s="32">
        <v>2019</v>
      </c>
      <c r="D9" s="48">
        <f>E9+J9</f>
        <v>44</v>
      </c>
      <c r="E9" s="49">
        <f>F9+H9</f>
        <v>41</v>
      </c>
      <c r="F9" s="49">
        <f>SUM(F10:F21)</f>
        <v>36</v>
      </c>
      <c r="G9" s="52">
        <f>IF(ISERR(F9/E9*100),"…",F9/E9*100)</f>
        <v>87.804878048780495</v>
      </c>
      <c r="H9" s="49">
        <f>SUM(H10:H21)</f>
        <v>5</v>
      </c>
      <c r="I9" s="52">
        <f>IF(ISERR(H9/E9*100),"…",H9/E9*100)</f>
        <v>12.195121951219512</v>
      </c>
      <c r="J9" s="49">
        <f>K9+M9</f>
        <v>3</v>
      </c>
      <c r="K9" s="49">
        <f>SUM(K10:K21)</f>
        <v>3</v>
      </c>
      <c r="L9" s="52">
        <f>IF(ISERR(K9/J9*100),"…",K9/J9*100)</f>
        <v>100</v>
      </c>
      <c r="M9" s="49">
        <f>SUM(M10:M21)</f>
        <v>0</v>
      </c>
      <c r="N9" s="52">
        <f>IF(ISERR(M9/J9*100),"…",M9/J9*100)</f>
        <v>0</v>
      </c>
      <c r="O9" s="41"/>
    </row>
    <row r="10" spans="1:15" s="13" customFormat="1" ht="16.5" customHeight="1">
      <c r="A10" s="16"/>
      <c r="B10" s="31" t="s">
        <v>0</v>
      </c>
      <c r="C10" s="33" t="s">
        <v>14</v>
      </c>
      <c r="D10" s="50">
        <f>E10+J10</f>
        <v>1</v>
      </c>
      <c r="E10" s="51">
        <f t="shared" ref="E10:E21" si="0">F10+H10</f>
        <v>1</v>
      </c>
      <c r="F10" s="51">
        <v>1</v>
      </c>
      <c r="G10" s="54">
        <v>100</v>
      </c>
      <c r="H10" s="51">
        <v>0</v>
      </c>
      <c r="I10" s="54">
        <v>0</v>
      </c>
      <c r="J10" s="51">
        <f>K10+M10</f>
        <v>0</v>
      </c>
      <c r="K10" s="51">
        <v>0</v>
      </c>
      <c r="L10" s="47" t="s">
        <v>43</v>
      </c>
      <c r="M10" s="51">
        <v>0</v>
      </c>
      <c r="N10" s="47" t="s">
        <v>43</v>
      </c>
      <c r="O10" s="41"/>
    </row>
    <row r="11" spans="1:15" s="13" customFormat="1" ht="16.5" customHeight="1">
      <c r="A11" s="17"/>
      <c r="B11" s="31" t="s">
        <v>1</v>
      </c>
      <c r="C11" s="33" t="s">
        <v>15</v>
      </c>
      <c r="D11" s="50">
        <f t="shared" ref="D11:D21" si="1">E11+J11</f>
        <v>0</v>
      </c>
      <c r="E11" s="51">
        <f t="shared" si="0"/>
        <v>0</v>
      </c>
      <c r="F11" s="51">
        <v>0</v>
      </c>
      <c r="G11" s="54" t="s">
        <v>86</v>
      </c>
      <c r="H11" s="51">
        <v>0</v>
      </c>
      <c r="I11" s="54" t="s">
        <v>86</v>
      </c>
      <c r="J11" s="51">
        <f t="shared" ref="J11:J21" si="2">K11+M11</f>
        <v>0</v>
      </c>
      <c r="K11" s="51">
        <v>0</v>
      </c>
      <c r="L11" s="47" t="s">
        <v>43</v>
      </c>
      <c r="M11" s="51">
        <v>0</v>
      </c>
      <c r="N11" s="47" t="s">
        <v>43</v>
      </c>
      <c r="O11" s="41"/>
    </row>
    <row r="12" spans="1:15" s="13" customFormat="1" ht="16.5" customHeight="1">
      <c r="A12" s="17"/>
      <c r="B12" s="31" t="s">
        <v>2</v>
      </c>
      <c r="C12" s="33" t="s">
        <v>16</v>
      </c>
      <c r="D12" s="50">
        <f t="shared" si="1"/>
        <v>1</v>
      </c>
      <c r="E12" s="51">
        <f t="shared" si="0"/>
        <v>1</v>
      </c>
      <c r="F12" s="51">
        <v>1</v>
      </c>
      <c r="G12" s="54">
        <v>100</v>
      </c>
      <c r="H12" s="51">
        <v>0</v>
      </c>
      <c r="I12" s="54">
        <v>0</v>
      </c>
      <c r="J12" s="51">
        <f t="shared" si="2"/>
        <v>0</v>
      </c>
      <c r="K12" s="51">
        <v>0</v>
      </c>
      <c r="L12" s="47" t="s">
        <v>43</v>
      </c>
      <c r="M12" s="51">
        <v>0</v>
      </c>
      <c r="N12" s="47" t="s">
        <v>43</v>
      </c>
      <c r="O12" s="41"/>
    </row>
    <row r="13" spans="1:15" s="13" customFormat="1" ht="16.5" customHeight="1">
      <c r="A13" s="17"/>
      <c r="B13" s="31" t="s">
        <v>3</v>
      </c>
      <c r="C13" s="33" t="s">
        <v>17</v>
      </c>
      <c r="D13" s="50">
        <f t="shared" si="1"/>
        <v>2</v>
      </c>
      <c r="E13" s="51">
        <f t="shared" si="0"/>
        <v>2</v>
      </c>
      <c r="F13" s="51">
        <v>2</v>
      </c>
      <c r="G13" s="54">
        <v>100</v>
      </c>
      <c r="H13" s="51">
        <v>0</v>
      </c>
      <c r="I13" s="54">
        <v>0</v>
      </c>
      <c r="J13" s="51">
        <f t="shared" si="2"/>
        <v>0</v>
      </c>
      <c r="K13" s="51">
        <v>0</v>
      </c>
      <c r="L13" s="47" t="s">
        <v>43</v>
      </c>
      <c r="M13" s="51">
        <v>0</v>
      </c>
      <c r="N13" s="47" t="s">
        <v>43</v>
      </c>
      <c r="O13" s="41"/>
    </row>
    <row r="14" spans="1:15" s="13" customFormat="1" ht="16.5" customHeight="1">
      <c r="A14" s="17"/>
      <c r="B14" s="31" t="s">
        <v>4</v>
      </c>
      <c r="C14" s="33" t="s">
        <v>18</v>
      </c>
      <c r="D14" s="50">
        <f t="shared" si="1"/>
        <v>2</v>
      </c>
      <c r="E14" s="51">
        <f t="shared" si="0"/>
        <v>1</v>
      </c>
      <c r="F14" s="51">
        <v>1</v>
      </c>
      <c r="G14" s="54">
        <v>100</v>
      </c>
      <c r="H14" s="51">
        <v>0</v>
      </c>
      <c r="I14" s="54">
        <v>0</v>
      </c>
      <c r="J14" s="51">
        <f t="shared" si="2"/>
        <v>1</v>
      </c>
      <c r="K14" s="51">
        <v>1</v>
      </c>
      <c r="L14" s="53">
        <f t="shared" ref="L14" si="3">IF(ISERR(K14/J14*100),"…",K14/J14*100)</f>
        <v>100</v>
      </c>
      <c r="M14" s="51">
        <v>0</v>
      </c>
      <c r="N14" s="47">
        <v>0</v>
      </c>
      <c r="O14" s="41"/>
    </row>
    <row r="15" spans="1:15" s="13" customFormat="1" ht="16.5" customHeight="1">
      <c r="A15" s="17"/>
      <c r="B15" s="31" t="s">
        <v>5</v>
      </c>
      <c r="C15" s="33" t="s">
        <v>19</v>
      </c>
      <c r="D15" s="50">
        <f t="shared" si="1"/>
        <v>0</v>
      </c>
      <c r="E15" s="51">
        <f t="shared" si="0"/>
        <v>0</v>
      </c>
      <c r="F15" s="51">
        <v>0</v>
      </c>
      <c r="G15" s="54" t="s">
        <v>86</v>
      </c>
      <c r="H15" s="51">
        <v>0</v>
      </c>
      <c r="I15" s="54" t="s">
        <v>86</v>
      </c>
      <c r="J15" s="51">
        <f t="shared" si="2"/>
        <v>0</v>
      </c>
      <c r="K15" s="51">
        <v>0</v>
      </c>
      <c r="L15" s="47" t="s">
        <v>43</v>
      </c>
      <c r="M15" s="51">
        <v>0</v>
      </c>
      <c r="N15" s="47" t="s">
        <v>43</v>
      </c>
      <c r="O15" s="41"/>
    </row>
    <row r="16" spans="1:15" s="13" customFormat="1" ht="16.5" customHeight="1">
      <c r="A16" s="17"/>
      <c r="B16" s="31" t="s">
        <v>6</v>
      </c>
      <c r="C16" s="33" t="s">
        <v>20</v>
      </c>
      <c r="D16" s="50">
        <f t="shared" si="1"/>
        <v>3</v>
      </c>
      <c r="E16" s="51">
        <f t="shared" si="0"/>
        <v>3</v>
      </c>
      <c r="F16" s="51">
        <v>3</v>
      </c>
      <c r="G16" s="54">
        <v>100</v>
      </c>
      <c r="H16" s="51">
        <v>0</v>
      </c>
      <c r="I16" s="54">
        <v>0</v>
      </c>
      <c r="J16" s="51">
        <f t="shared" si="2"/>
        <v>0</v>
      </c>
      <c r="K16" s="51">
        <v>0</v>
      </c>
      <c r="L16" s="47" t="s">
        <v>43</v>
      </c>
      <c r="M16" s="51">
        <v>0</v>
      </c>
      <c r="N16" s="47" t="s">
        <v>43</v>
      </c>
      <c r="O16" s="41"/>
    </row>
    <row r="17" spans="1:15" s="13" customFormat="1" ht="16.5" customHeight="1">
      <c r="A17" s="17"/>
      <c r="B17" s="31" t="s">
        <v>7</v>
      </c>
      <c r="C17" s="33" t="s">
        <v>21</v>
      </c>
      <c r="D17" s="50">
        <f t="shared" si="1"/>
        <v>6</v>
      </c>
      <c r="E17" s="51">
        <f t="shared" si="0"/>
        <v>6</v>
      </c>
      <c r="F17" s="51">
        <v>6</v>
      </c>
      <c r="G17" s="54">
        <v>100</v>
      </c>
      <c r="H17" s="51">
        <v>0</v>
      </c>
      <c r="I17" s="54">
        <v>0</v>
      </c>
      <c r="J17" s="51">
        <f t="shared" si="2"/>
        <v>0</v>
      </c>
      <c r="K17" s="51">
        <v>0</v>
      </c>
      <c r="L17" s="47" t="s">
        <v>43</v>
      </c>
      <c r="M17" s="51">
        <v>0</v>
      </c>
      <c r="N17" s="47" t="s">
        <v>43</v>
      </c>
      <c r="O17" s="41"/>
    </row>
    <row r="18" spans="1:15" s="13" customFormat="1" ht="16.5" customHeight="1">
      <c r="A18" s="17"/>
      <c r="B18" s="31" t="s">
        <v>8</v>
      </c>
      <c r="C18" s="33" t="s">
        <v>22</v>
      </c>
      <c r="D18" s="50">
        <f t="shared" si="1"/>
        <v>11</v>
      </c>
      <c r="E18" s="51">
        <f t="shared" si="0"/>
        <v>10</v>
      </c>
      <c r="F18" s="51">
        <v>7</v>
      </c>
      <c r="G18" s="47">
        <v>70</v>
      </c>
      <c r="H18" s="51">
        <v>3</v>
      </c>
      <c r="I18" s="47">
        <v>30</v>
      </c>
      <c r="J18" s="51">
        <f t="shared" si="2"/>
        <v>1</v>
      </c>
      <c r="K18" s="51">
        <v>1</v>
      </c>
      <c r="L18" s="53">
        <f t="shared" ref="L18:L19" si="4">IF(ISERR(K18/J18*100),"…",K18/J18*100)</f>
        <v>100</v>
      </c>
      <c r="M18" s="51">
        <v>0</v>
      </c>
      <c r="N18" s="47">
        <v>0</v>
      </c>
      <c r="O18" s="41"/>
    </row>
    <row r="19" spans="1:15" s="13" customFormat="1" ht="16.5" customHeight="1">
      <c r="A19" s="17"/>
      <c r="B19" s="31" t="s">
        <v>9</v>
      </c>
      <c r="C19" s="33" t="s">
        <v>23</v>
      </c>
      <c r="D19" s="50">
        <f t="shared" si="1"/>
        <v>11</v>
      </c>
      <c r="E19" s="51">
        <f t="shared" si="0"/>
        <v>10</v>
      </c>
      <c r="F19" s="51">
        <v>9</v>
      </c>
      <c r="G19" s="54">
        <v>90</v>
      </c>
      <c r="H19" s="51">
        <v>1</v>
      </c>
      <c r="I19" s="54">
        <v>10</v>
      </c>
      <c r="J19" s="51">
        <f t="shared" si="2"/>
        <v>1</v>
      </c>
      <c r="K19" s="51">
        <v>1</v>
      </c>
      <c r="L19" s="53">
        <f t="shared" si="4"/>
        <v>100</v>
      </c>
      <c r="M19" s="51">
        <v>0</v>
      </c>
      <c r="N19" s="47">
        <v>0</v>
      </c>
      <c r="O19" s="41"/>
    </row>
    <row r="20" spans="1:15" s="13" customFormat="1" ht="16.5" customHeight="1">
      <c r="A20" s="17"/>
      <c r="B20" s="31" t="s">
        <v>10</v>
      </c>
      <c r="C20" s="33" t="s">
        <v>24</v>
      </c>
      <c r="D20" s="50">
        <f t="shared" si="1"/>
        <v>1</v>
      </c>
      <c r="E20" s="51">
        <f t="shared" si="0"/>
        <v>1</v>
      </c>
      <c r="F20" s="51">
        <v>1</v>
      </c>
      <c r="G20" s="47">
        <v>100</v>
      </c>
      <c r="H20" s="51">
        <v>0</v>
      </c>
      <c r="I20" s="47">
        <v>0</v>
      </c>
      <c r="J20" s="51">
        <f t="shared" si="2"/>
        <v>0</v>
      </c>
      <c r="K20" s="51">
        <v>0</v>
      </c>
      <c r="L20" s="47" t="s">
        <v>43</v>
      </c>
      <c r="M20" s="51">
        <v>0</v>
      </c>
      <c r="N20" s="47" t="s">
        <v>43</v>
      </c>
      <c r="O20" s="41"/>
    </row>
    <row r="21" spans="1:15" s="13" customFormat="1" ht="16.5" customHeight="1">
      <c r="A21" s="17"/>
      <c r="B21" s="31" t="s">
        <v>11</v>
      </c>
      <c r="C21" s="33" t="s">
        <v>25</v>
      </c>
      <c r="D21" s="50">
        <f t="shared" si="1"/>
        <v>6</v>
      </c>
      <c r="E21" s="51">
        <f t="shared" si="0"/>
        <v>6</v>
      </c>
      <c r="F21" s="51">
        <v>5</v>
      </c>
      <c r="G21" s="47">
        <v>83.333333333333343</v>
      </c>
      <c r="H21" s="51">
        <v>1</v>
      </c>
      <c r="I21" s="47">
        <v>16.666666666666664</v>
      </c>
      <c r="J21" s="51">
        <f t="shared" si="2"/>
        <v>0</v>
      </c>
      <c r="K21" s="51">
        <v>0</v>
      </c>
      <c r="L21" s="47" t="s">
        <v>43</v>
      </c>
      <c r="M21" s="51">
        <v>0</v>
      </c>
      <c r="N21" s="47" t="s">
        <v>43</v>
      </c>
      <c r="O21" s="41"/>
    </row>
    <row r="22" spans="1:15" s="13" customFormat="1" ht="7.9" customHeight="1" thickBot="1">
      <c r="A22" s="18"/>
      <c r="B22" s="18"/>
      <c r="C22" s="19"/>
      <c r="D22" s="18"/>
      <c r="E22" s="29"/>
      <c r="F22" s="29"/>
      <c r="G22" s="70"/>
      <c r="H22" s="29"/>
      <c r="I22" s="70"/>
      <c r="J22" s="18"/>
      <c r="K22" s="18"/>
      <c r="L22" s="18"/>
      <c r="M22" s="18"/>
      <c r="N22" s="18"/>
    </row>
    <row r="23" spans="1:15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5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5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5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5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5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5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5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5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  <ignoredErrors>
    <ignoredError sqref="G9 L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opLeftCell="A7" workbookViewId="0">
      <selection activeCell="G9" sqref="G9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5" s="1" customFormat="1" ht="54.75" customHeight="1">
      <c r="A1" s="131" t="s">
        <v>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1" customFormat="1" ht="31.5" customHeight="1">
      <c r="A2" s="141" t="s">
        <v>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s="4" customFormat="1" ht="18" customHeight="1">
      <c r="A3" s="46"/>
      <c r="B3" s="46"/>
      <c r="C3" s="46"/>
      <c r="D3" s="46"/>
      <c r="E3" s="46"/>
      <c r="F3" s="46"/>
      <c r="G3" s="46"/>
      <c r="H3" s="46"/>
      <c r="I3" s="3"/>
      <c r="N3" s="3" t="s">
        <v>27</v>
      </c>
    </row>
    <row r="4" spans="1:15" s="4" customFormat="1" ht="18" customHeight="1" thickBot="1">
      <c r="A4" s="46"/>
      <c r="B4" s="46"/>
      <c r="C4" s="46"/>
      <c r="D4" s="46"/>
      <c r="E4" s="46"/>
      <c r="F4" s="46"/>
      <c r="G4" s="46"/>
      <c r="H4" s="46"/>
      <c r="I4" s="3"/>
      <c r="N4" s="3" t="s">
        <v>28</v>
      </c>
    </row>
    <row r="5" spans="1:15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5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5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5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5" s="13" customFormat="1" ht="31.9" customHeight="1">
      <c r="A9" s="15" t="s">
        <v>89</v>
      </c>
      <c r="B9" s="15"/>
      <c r="C9" s="32">
        <v>2018</v>
      </c>
      <c r="D9" s="48">
        <f>E9+J9</f>
        <v>28</v>
      </c>
      <c r="E9" s="49">
        <f>F9+H9</f>
        <v>28</v>
      </c>
      <c r="F9" s="49">
        <f>SUM(F10:F21)</f>
        <v>22</v>
      </c>
      <c r="G9" s="69">
        <v>78.571428571428569</v>
      </c>
      <c r="H9" s="49">
        <f>SUM(H10:H21)</f>
        <v>6</v>
      </c>
      <c r="I9" s="69">
        <v>21.428571428571427</v>
      </c>
      <c r="J9" s="49">
        <f>K9+M9</f>
        <v>0</v>
      </c>
      <c r="K9" s="49">
        <v>0</v>
      </c>
      <c r="L9" s="47" t="s">
        <v>43</v>
      </c>
      <c r="M9" s="49">
        <v>0</v>
      </c>
      <c r="N9" s="47" t="s">
        <v>43</v>
      </c>
      <c r="O9" s="41"/>
    </row>
    <row r="10" spans="1:15" s="13" customFormat="1" ht="16.5" customHeight="1">
      <c r="A10" s="16"/>
      <c r="B10" s="31" t="s">
        <v>0</v>
      </c>
      <c r="C10" s="33" t="s">
        <v>14</v>
      </c>
      <c r="D10" s="50">
        <v>3</v>
      </c>
      <c r="E10" s="51">
        <v>3</v>
      </c>
      <c r="F10" s="51">
        <v>3</v>
      </c>
      <c r="G10" s="54">
        <v>100</v>
      </c>
      <c r="H10" s="51">
        <v>0</v>
      </c>
      <c r="I10" s="54">
        <v>0</v>
      </c>
      <c r="J10" s="51">
        <f>K10+M10</f>
        <v>0</v>
      </c>
      <c r="K10" s="51">
        <v>0</v>
      </c>
      <c r="L10" s="47" t="s">
        <v>43</v>
      </c>
      <c r="M10" s="51">
        <v>0</v>
      </c>
      <c r="N10" s="47" t="s">
        <v>43</v>
      </c>
      <c r="O10" s="41"/>
    </row>
    <row r="11" spans="1:15" s="13" customFormat="1" ht="16.5" customHeight="1">
      <c r="A11" s="17"/>
      <c r="B11" s="31" t="s">
        <v>1</v>
      </c>
      <c r="C11" s="33" t="s">
        <v>15</v>
      </c>
      <c r="D11" s="50">
        <v>0</v>
      </c>
      <c r="E11" s="51">
        <f t="shared" ref="E11:E13" si="0">F11+H11</f>
        <v>0</v>
      </c>
      <c r="F11" s="51">
        <v>0</v>
      </c>
      <c r="G11" s="54" t="s">
        <v>86</v>
      </c>
      <c r="H11" s="51">
        <v>0</v>
      </c>
      <c r="I11" s="54" t="s">
        <v>86</v>
      </c>
      <c r="J11" s="51">
        <f t="shared" ref="J11:J21" si="1">K11+M11</f>
        <v>0</v>
      </c>
      <c r="K11" s="51">
        <v>0</v>
      </c>
      <c r="L11" s="47" t="s">
        <v>43</v>
      </c>
      <c r="M11" s="51">
        <v>0</v>
      </c>
      <c r="N11" s="47" t="s">
        <v>43</v>
      </c>
      <c r="O11" s="41"/>
    </row>
    <row r="12" spans="1:15" s="13" customFormat="1" ht="16.5" customHeight="1">
      <c r="A12" s="17"/>
      <c r="B12" s="31" t="s">
        <v>2</v>
      </c>
      <c r="C12" s="33" t="s">
        <v>16</v>
      </c>
      <c r="D12" s="50">
        <f t="shared" ref="D12:D13" si="2">E12+J12</f>
        <v>0</v>
      </c>
      <c r="E12" s="51">
        <f t="shared" si="0"/>
        <v>0</v>
      </c>
      <c r="F12" s="51">
        <v>0</v>
      </c>
      <c r="G12" s="54" t="s">
        <v>86</v>
      </c>
      <c r="H12" s="51">
        <v>0</v>
      </c>
      <c r="I12" s="54" t="s">
        <v>86</v>
      </c>
      <c r="J12" s="51">
        <f t="shared" si="1"/>
        <v>0</v>
      </c>
      <c r="K12" s="51">
        <v>0</v>
      </c>
      <c r="L12" s="47" t="s">
        <v>43</v>
      </c>
      <c r="M12" s="51">
        <v>0</v>
      </c>
      <c r="N12" s="47" t="s">
        <v>43</v>
      </c>
      <c r="O12" s="41"/>
    </row>
    <row r="13" spans="1:15" s="13" customFormat="1" ht="16.5" customHeight="1">
      <c r="A13" s="17"/>
      <c r="B13" s="31" t="s">
        <v>3</v>
      </c>
      <c r="C13" s="33" t="s">
        <v>17</v>
      </c>
      <c r="D13" s="50">
        <f t="shared" si="2"/>
        <v>0</v>
      </c>
      <c r="E13" s="51">
        <f t="shared" si="0"/>
        <v>0</v>
      </c>
      <c r="F13" s="51">
        <v>0</v>
      </c>
      <c r="G13" s="54" t="s">
        <v>86</v>
      </c>
      <c r="H13" s="51">
        <v>0</v>
      </c>
      <c r="I13" s="54" t="s">
        <v>86</v>
      </c>
      <c r="J13" s="51">
        <f t="shared" si="1"/>
        <v>0</v>
      </c>
      <c r="K13" s="51">
        <v>0</v>
      </c>
      <c r="L13" s="47" t="s">
        <v>43</v>
      </c>
      <c r="M13" s="51">
        <v>0</v>
      </c>
      <c r="N13" s="47" t="s">
        <v>43</v>
      </c>
      <c r="O13" s="41"/>
    </row>
    <row r="14" spans="1:15" s="13" customFormat="1" ht="16.5" customHeight="1">
      <c r="A14" s="17"/>
      <c r="B14" s="31" t="s">
        <v>4</v>
      </c>
      <c r="C14" s="33" t="s">
        <v>18</v>
      </c>
      <c r="D14" s="50">
        <v>2</v>
      </c>
      <c r="E14" s="51">
        <v>2</v>
      </c>
      <c r="F14" s="51">
        <v>1</v>
      </c>
      <c r="G14" s="54">
        <v>50</v>
      </c>
      <c r="H14" s="51">
        <v>1</v>
      </c>
      <c r="I14" s="54">
        <v>50</v>
      </c>
      <c r="J14" s="51">
        <f t="shared" si="1"/>
        <v>0</v>
      </c>
      <c r="K14" s="51">
        <v>0</v>
      </c>
      <c r="L14" s="47" t="s">
        <v>43</v>
      </c>
      <c r="M14" s="51">
        <v>0</v>
      </c>
      <c r="N14" s="47" t="s">
        <v>43</v>
      </c>
      <c r="O14" s="41"/>
    </row>
    <row r="15" spans="1:15" s="13" customFormat="1" ht="16.5" customHeight="1">
      <c r="A15" s="17"/>
      <c r="B15" s="31" t="s">
        <v>5</v>
      </c>
      <c r="C15" s="33" t="s">
        <v>19</v>
      </c>
      <c r="D15" s="50">
        <v>1</v>
      </c>
      <c r="E15" s="51">
        <v>1</v>
      </c>
      <c r="F15" s="51">
        <v>1</v>
      </c>
      <c r="G15" s="54">
        <v>100</v>
      </c>
      <c r="H15" s="51">
        <v>0</v>
      </c>
      <c r="I15" s="54">
        <v>0</v>
      </c>
      <c r="J15" s="51">
        <f t="shared" si="1"/>
        <v>0</v>
      </c>
      <c r="K15" s="51">
        <v>0</v>
      </c>
      <c r="L15" s="47" t="s">
        <v>43</v>
      </c>
      <c r="M15" s="51">
        <v>0</v>
      </c>
      <c r="N15" s="47" t="s">
        <v>43</v>
      </c>
      <c r="O15" s="41"/>
    </row>
    <row r="16" spans="1:15" s="13" customFormat="1" ht="16.5" customHeight="1">
      <c r="A16" s="17"/>
      <c r="B16" s="31" t="s">
        <v>6</v>
      </c>
      <c r="C16" s="33" t="s">
        <v>20</v>
      </c>
      <c r="D16" s="50">
        <v>1</v>
      </c>
      <c r="E16" s="51">
        <v>1</v>
      </c>
      <c r="F16" s="51">
        <v>0</v>
      </c>
      <c r="G16" s="54">
        <v>0</v>
      </c>
      <c r="H16" s="51">
        <v>1</v>
      </c>
      <c r="I16" s="54">
        <v>100</v>
      </c>
      <c r="J16" s="51">
        <f t="shared" si="1"/>
        <v>0</v>
      </c>
      <c r="K16" s="51">
        <v>0</v>
      </c>
      <c r="L16" s="47" t="s">
        <v>43</v>
      </c>
      <c r="M16" s="51">
        <v>0</v>
      </c>
      <c r="N16" s="47" t="s">
        <v>43</v>
      </c>
      <c r="O16" s="41"/>
    </row>
    <row r="17" spans="1:15" s="13" customFormat="1" ht="16.5" customHeight="1">
      <c r="A17" s="17"/>
      <c r="B17" s="31" t="s">
        <v>7</v>
      </c>
      <c r="C17" s="33" t="s">
        <v>21</v>
      </c>
      <c r="D17" s="50">
        <v>3</v>
      </c>
      <c r="E17" s="51">
        <v>3</v>
      </c>
      <c r="F17" s="51">
        <v>3</v>
      </c>
      <c r="G17" s="54">
        <v>100</v>
      </c>
      <c r="H17" s="51">
        <v>0</v>
      </c>
      <c r="I17" s="54">
        <v>0</v>
      </c>
      <c r="J17" s="51">
        <f t="shared" si="1"/>
        <v>0</v>
      </c>
      <c r="K17" s="51">
        <v>0</v>
      </c>
      <c r="L17" s="47" t="s">
        <v>43</v>
      </c>
      <c r="M17" s="51">
        <v>0</v>
      </c>
      <c r="N17" s="47" t="s">
        <v>43</v>
      </c>
      <c r="O17" s="41"/>
    </row>
    <row r="18" spans="1:15" s="13" customFormat="1" ht="16.5" customHeight="1">
      <c r="A18" s="17"/>
      <c r="B18" s="31" t="s">
        <v>8</v>
      </c>
      <c r="C18" s="33" t="s">
        <v>22</v>
      </c>
      <c r="D18" s="50">
        <v>2</v>
      </c>
      <c r="E18" s="51">
        <v>2</v>
      </c>
      <c r="F18" s="51">
        <v>2</v>
      </c>
      <c r="G18" s="47">
        <v>100</v>
      </c>
      <c r="H18" s="51">
        <v>0</v>
      </c>
      <c r="I18" s="47">
        <v>0</v>
      </c>
      <c r="J18" s="51">
        <f t="shared" si="1"/>
        <v>0</v>
      </c>
      <c r="K18" s="51">
        <v>0</v>
      </c>
      <c r="L18" s="47" t="s">
        <v>43</v>
      </c>
      <c r="M18" s="51">
        <v>0</v>
      </c>
      <c r="N18" s="47" t="s">
        <v>43</v>
      </c>
      <c r="O18" s="41"/>
    </row>
    <row r="19" spans="1:15" s="13" customFormat="1" ht="16.5" customHeight="1">
      <c r="A19" s="17"/>
      <c r="B19" s="31" t="s">
        <v>9</v>
      </c>
      <c r="C19" s="33" t="s">
        <v>23</v>
      </c>
      <c r="D19" s="50">
        <v>1</v>
      </c>
      <c r="E19" s="51">
        <v>1</v>
      </c>
      <c r="F19" s="51">
        <v>1</v>
      </c>
      <c r="G19" s="54">
        <v>100</v>
      </c>
      <c r="H19" s="51">
        <v>0</v>
      </c>
      <c r="I19" s="54">
        <v>0</v>
      </c>
      <c r="J19" s="51">
        <f t="shared" si="1"/>
        <v>0</v>
      </c>
      <c r="K19" s="51">
        <v>0</v>
      </c>
      <c r="L19" s="47" t="s">
        <v>43</v>
      </c>
      <c r="M19" s="51">
        <v>0</v>
      </c>
      <c r="N19" s="47" t="s">
        <v>43</v>
      </c>
      <c r="O19" s="41"/>
    </row>
    <row r="20" spans="1:15" s="13" customFormat="1" ht="16.5" customHeight="1">
      <c r="A20" s="17"/>
      <c r="B20" s="31" t="s">
        <v>10</v>
      </c>
      <c r="C20" s="33" t="s">
        <v>24</v>
      </c>
      <c r="D20" s="50">
        <v>1</v>
      </c>
      <c r="E20" s="51">
        <v>1</v>
      </c>
      <c r="F20" s="51">
        <v>0</v>
      </c>
      <c r="G20" s="47">
        <v>0</v>
      </c>
      <c r="H20" s="51">
        <v>1</v>
      </c>
      <c r="I20" s="47">
        <v>100</v>
      </c>
      <c r="J20" s="51">
        <f t="shared" si="1"/>
        <v>0</v>
      </c>
      <c r="K20" s="51">
        <v>0</v>
      </c>
      <c r="L20" s="47" t="s">
        <v>43</v>
      </c>
      <c r="M20" s="51">
        <v>0</v>
      </c>
      <c r="N20" s="47" t="s">
        <v>43</v>
      </c>
      <c r="O20" s="41"/>
    </row>
    <row r="21" spans="1:15" s="13" customFormat="1" ht="16.5" customHeight="1">
      <c r="A21" s="17"/>
      <c r="B21" s="31" t="s">
        <v>11</v>
      </c>
      <c r="C21" s="33" t="s">
        <v>25</v>
      </c>
      <c r="D21" s="50">
        <v>14</v>
      </c>
      <c r="E21" s="51">
        <v>14</v>
      </c>
      <c r="F21" s="51">
        <v>11</v>
      </c>
      <c r="G21" s="47">
        <v>78.571428571428569</v>
      </c>
      <c r="H21" s="51">
        <v>3</v>
      </c>
      <c r="I21" s="47">
        <v>21.428571428571427</v>
      </c>
      <c r="J21" s="51">
        <f t="shared" si="1"/>
        <v>0</v>
      </c>
      <c r="K21" s="51">
        <v>0</v>
      </c>
      <c r="L21" s="47" t="s">
        <v>43</v>
      </c>
      <c r="M21" s="51">
        <v>0</v>
      </c>
      <c r="N21" s="47" t="s">
        <v>43</v>
      </c>
      <c r="O21" s="41"/>
    </row>
    <row r="22" spans="1:15" s="13" customFormat="1" ht="7.9" customHeight="1" thickBot="1">
      <c r="A22" s="18"/>
      <c r="B22" s="18"/>
      <c r="C22" s="19"/>
      <c r="D22" s="18"/>
      <c r="E22" s="29"/>
      <c r="F22" s="29"/>
      <c r="G22" s="70"/>
      <c r="H22" s="29"/>
      <c r="I22" s="70"/>
      <c r="J22" s="18"/>
      <c r="K22" s="18"/>
      <c r="L22" s="18"/>
      <c r="M22" s="18"/>
      <c r="N22" s="18"/>
    </row>
    <row r="23" spans="1:15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5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5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5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5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5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5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5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5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3"/>
  <sheetViews>
    <sheetView topLeftCell="A7" workbookViewId="0">
      <selection activeCell="I9" sqref="I9"/>
    </sheetView>
  </sheetViews>
  <sheetFormatPr defaultColWidth="9" defaultRowHeight="15"/>
  <cols>
    <col min="1" max="2" width="6.75" style="24" customWidth="1"/>
    <col min="3" max="4" width="9.625" style="24" customWidth="1"/>
    <col min="5" max="5" width="10.125" style="24" customWidth="1"/>
    <col min="6" max="6" width="10.75" style="24" customWidth="1"/>
    <col min="7" max="7" width="10.125" style="24" customWidth="1"/>
    <col min="8" max="8" width="10.75" style="24" customWidth="1"/>
    <col min="9" max="13" width="10.125" style="24" customWidth="1"/>
    <col min="14" max="14" width="10.125" style="21" customWidth="1"/>
    <col min="15" max="16384" width="9" style="24"/>
  </cols>
  <sheetData>
    <row r="1" spans="1:16" s="1" customFormat="1" ht="54.75" customHeight="1">
      <c r="A1" s="131" t="s">
        <v>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6" s="1" customFormat="1" ht="31.5" customHeight="1">
      <c r="A2" s="141" t="s">
        <v>82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6" s="4" customFormat="1" ht="18" customHeight="1">
      <c r="A3" s="2"/>
      <c r="B3" s="2"/>
      <c r="C3" s="2"/>
      <c r="D3" s="2"/>
      <c r="E3" s="2"/>
      <c r="F3" s="2"/>
      <c r="G3" s="2"/>
      <c r="H3" s="2"/>
      <c r="I3" s="3"/>
      <c r="N3" s="3" t="s">
        <v>27</v>
      </c>
    </row>
    <row r="4" spans="1:16" s="4" customFormat="1" ht="18" customHeight="1" thickBot="1">
      <c r="A4" s="2"/>
      <c r="B4" s="2"/>
      <c r="C4" s="2"/>
      <c r="D4" s="2"/>
      <c r="E4" s="2"/>
      <c r="F4" s="2"/>
      <c r="G4" s="2"/>
      <c r="H4" s="2"/>
      <c r="I4" s="3"/>
      <c r="N4" s="3" t="s">
        <v>28</v>
      </c>
    </row>
    <row r="5" spans="1:16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6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6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6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6" s="13" customFormat="1" ht="31.9" customHeight="1">
      <c r="A9" s="15" t="s">
        <v>81</v>
      </c>
      <c r="B9" s="15"/>
      <c r="C9" s="32">
        <v>2017</v>
      </c>
      <c r="D9" s="48">
        <f>E9+J9</f>
        <v>14</v>
      </c>
      <c r="E9" s="49">
        <f>F9+H9</f>
        <v>14</v>
      </c>
      <c r="F9" s="49">
        <v>10</v>
      </c>
      <c r="G9" s="52">
        <v>71.430000000000007</v>
      </c>
      <c r="H9" s="49">
        <v>4</v>
      </c>
      <c r="I9" s="52">
        <f>IF(ISERR(H9/E9*100),"…",H9/E9*100)</f>
        <v>28.571428571428569</v>
      </c>
      <c r="J9" s="49">
        <f>K9+M9</f>
        <v>0</v>
      </c>
      <c r="K9" s="49">
        <v>0</v>
      </c>
      <c r="L9" s="47" t="s">
        <v>43</v>
      </c>
      <c r="M9" s="49">
        <v>0</v>
      </c>
      <c r="N9" s="47" t="s">
        <v>43</v>
      </c>
      <c r="O9" s="41"/>
      <c r="P9" s="41"/>
    </row>
    <row r="10" spans="1:16" s="13" customFormat="1" ht="16.5" customHeight="1">
      <c r="A10" s="16"/>
      <c r="B10" s="31" t="s">
        <v>0</v>
      </c>
      <c r="C10" s="33" t="s">
        <v>14</v>
      </c>
      <c r="D10" s="50">
        <f>E10+J10</f>
        <v>1</v>
      </c>
      <c r="E10" s="51">
        <f>F10+H10</f>
        <v>1</v>
      </c>
      <c r="F10" s="51">
        <v>1</v>
      </c>
      <c r="G10" s="53">
        <v>50</v>
      </c>
      <c r="H10" s="51">
        <v>0</v>
      </c>
      <c r="I10" s="53">
        <v>0</v>
      </c>
      <c r="J10" s="51">
        <f>K10+M10</f>
        <v>0</v>
      </c>
      <c r="K10" s="51">
        <v>0</v>
      </c>
      <c r="L10" s="47" t="s">
        <v>43</v>
      </c>
      <c r="M10" s="51">
        <v>0</v>
      </c>
      <c r="N10" s="47" t="s">
        <v>43</v>
      </c>
      <c r="O10" s="41"/>
      <c r="P10" s="41"/>
    </row>
    <row r="11" spans="1:16" s="13" customFormat="1" ht="16.5" customHeight="1">
      <c r="A11" s="17"/>
      <c r="B11" s="31" t="s">
        <v>1</v>
      </c>
      <c r="C11" s="33" t="s">
        <v>15</v>
      </c>
      <c r="D11" s="50">
        <f t="shared" ref="D11:D21" si="0">E11+J11</f>
        <v>2</v>
      </c>
      <c r="E11" s="51">
        <f t="shared" ref="E11:E21" si="1">F11+H11</f>
        <v>2</v>
      </c>
      <c r="F11" s="51">
        <v>1</v>
      </c>
      <c r="G11" s="53">
        <v>100</v>
      </c>
      <c r="H11" s="51">
        <v>1</v>
      </c>
      <c r="I11" s="53">
        <v>50</v>
      </c>
      <c r="J11" s="51">
        <f t="shared" ref="J11:J21" si="2">K11+M11</f>
        <v>0</v>
      </c>
      <c r="K11" s="51">
        <v>0</v>
      </c>
      <c r="L11" s="47" t="s">
        <v>43</v>
      </c>
      <c r="M11" s="51">
        <v>0</v>
      </c>
      <c r="N11" s="47" t="s">
        <v>43</v>
      </c>
      <c r="O11" s="41"/>
      <c r="P11" s="41"/>
    </row>
    <row r="12" spans="1:16" s="13" customFormat="1" ht="16.5" customHeight="1">
      <c r="A12" s="17"/>
      <c r="B12" s="31" t="s">
        <v>2</v>
      </c>
      <c r="C12" s="33" t="s">
        <v>16</v>
      </c>
      <c r="D12" s="50">
        <f t="shared" si="0"/>
        <v>3</v>
      </c>
      <c r="E12" s="51">
        <f t="shared" si="1"/>
        <v>3</v>
      </c>
      <c r="F12" s="51">
        <v>3</v>
      </c>
      <c r="G12" s="53">
        <v>100</v>
      </c>
      <c r="H12" s="51">
        <v>0</v>
      </c>
      <c r="I12" s="53">
        <v>0</v>
      </c>
      <c r="J12" s="51">
        <f t="shared" si="2"/>
        <v>0</v>
      </c>
      <c r="K12" s="51">
        <v>0</v>
      </c>
      <c r="L12" s="47" t="s">
        <v>43</v>
      </c>
      <c r="M12" s="51">
        <v>0</v>
      </c>
      <c r="N12" s="47" t="s">
        <v>43</v>
      </c>
      <c r="O12" s="41"/>
      <c r="P12" s="41"/>
    </row>
    <row r="13" spans="1:16" s="13" customFormat="1" ht="16.5" customHeight="1">
      <c r="A13" s="17"/>
      <c r="B13" s="31" t="s">
        <v>3</v>
      </c>
      <c r="C13" s="33" t="s">
        <v>17</v>
      </c>
      <c r="D13" s="50">
        <f t="shared" si="0"/>
        <v>1</v>
      </c>
      <c r="E13" s="51">
        <f t="shared" si="1"/>
        <v>1</v>
      </c>
      <c r="F13" s="51">
        <v>1</v>
      </c>
      <c r="G13" s="53">
        <v>50</v>
      </c>
      <c r="H13" s="51">
        <v>0</v>
      </c>
      <c r="I13" s="53">
        <v>0</v>
      </c>
      <c r="J13" s="51">
        <f t="shared" si="2"/>
        <v>0</v>
      </c>
      <c r="K13" s="51">
        <v>0</v>
      </c>
      <c r="L13" s="47" t="s">
        <v>43</v>
      </c>
      <c r="M13" s="51">
        <v>0</v>
      </c>
      <c r="N13" s="47" t="s">
        <v>43</v>
      </c>
      <c r="O13" s="41"/>
      <c r="P13" s="41"/>
    </row>
    <row r="14" spans="1:16" s="13" customFormat="1" ht="16.5" customHeight="1">
      <c r="A14" s="17"/>
      <c r="B14" s="31" t="s">
        <v>4</v>
      </c>
      <c r="C14" s="33" t="s">
        <v>18</v>
      </c>
      <c r="D14" s="50">
        <f t="shared" si="0"/>
        <v>2</v>
      </c>
      <c r="E14" s="51">
        <f t="shared" si="1"/>
        <v>2</v>
      </c>
      <c r="F14" s="51">
        <v>1</v>
      </c>
      <c r="G14" s="53">
        <v>50</v>
      </c>
      <c r="H14" s="51">
        <v>1</v>
      </c>
      <c r="I14" s="53">
        <v>50</v>
      </c>
      <c r="J14" s="51">
        <f t="shared" si="2"/>
        <v>0</v>
      </c>
      <c r="K14" s="51">
        <v>0</v>
      </c>
      <c r="L14" s="47" t="s">
        <v>43</v>
      </c>
      <c r="M14" s="51">
        <v>0</v>
      </c>
      <c r="N14" s="47" t="s">
        <v>43</v>
      </c>
      <c r="O14" s="41"/>
      <c r="P14" s="41"/>
    </row>
    <row r="15" spans="1:16" s="13" customFormat="1" ht="16.5" customHeight="1">
      <c r="A15" s="17"/>
      <c r="B15" s="31" t="s">
        <v>5</v>
      </c>
      <c r="C15" s="33" t="s">
        <v>19</v>
      </c>
      <c r="D15" s="50">
        <f t="shared" si="0"/>
        <v>1</v>
      </c>
      <c r="E15" s="51">
        <f t="shared" si="1"/>
        <v>1</v>
      </c>
      <c r="F15" s="51">
        <v>0</v>
      </c>
      <c r="G15" s="53">
        <v>0</v>
      </c>
      <c r="H15" s="51">
        <v>1</v>
      </c>
      <c r="I15" s="53">
        <v>50</v>
      </c>
      <c r="J15" s="51">
        <f t="shared" si="2"/>
        <v>0</v>
      </c>
      <c r="K15" s="51">
        <v>0</v>
      </c>
      <c r="L15" s="47" t="s">
        <v>43</v>
      </c>
      <c r="M15" s="51">
        <v>0</v>
      </c>
      <c r="N15" s="47" t="s">
        <v>43</v>
      </c>
      <c r="O15" s="41"/>
      <c r="P15" s="41"/>
    </row>
    <row r="16" spans="1:16" s="13" customFormat="1" ht="16.5" customHeight="1">
      <c r="A16" s="17"/>
      <c r="B16" s="31" t="s">
        <v>6</v>
      </c>
      <c r="C16" s="33" t="s">
        <v>20</v>
      </c>
      <c r="D16" s="50">
        <f t="shared" si="0"/>
        <v>1</v>
      </c>
      <c r="E16" s="51">
        <f t="shared" si="1"/>
        <v>1</v>
      </c>
      <c r="F16" s="51">
        <v>1</v>
      </c>
      <c r="G16" s="53">
        <v>100</v>
      </c>
      <c r="H16" s="51">
        <v>0</v>
      </c>
      <c r="I16" s="53">
        <v>0</v>
      </c>
      <c r="J16" s="51">
        <f t="shared" si="2"/>
        <v>0</v>
      </c>
      <c r="K16" s="51">
        <v>0</v>
      </c>
      <c r="L16" s="47" t="s">
        <v>43</v>
      </c>
      <c r="M16" s="51">
        <v>0</v>
      </c>
      <c r="N16" s="47" t="s">
        <v>43</v>
      </c>
      <c r="O16" s="41"/>
      <c r="P16" s="41"/>
    </row>
    <row r="17" spans="1:16" s="13" customFormat="1" ht="16.5" customHeight="1">
      <c r="A17" s="17"/>
      <c r="B17" s="31" t="s">
        <v>7</v>
      </c>
      <c r="C17" s="33" t="s">
        <v>21</v>
      </c>
      <c r="D17" s="50">
        <f t="shared" si="0"/>
        <v>2</v>
      </c>
      <c r="E17" s="51">
        <f t="shared" si="1"/>
        <v>2</v>
      </c>
      <c r="F17" s="51">
        <v>2</v>
      </c>
      <c r="G17" s="53">
        <v>100</v>
      </c>
      <c r="H17" s="51">
        <v>0</v>
      </c>
      <c r="I17" s="53">
        <v>0</v>
      </c>
      <c r="J17" s="51">
        <f t="shared" si="2"/>
        <v>0</v>
      </c>
      <c r="K17" s="51">
        <v>0</v>
      </c>
      <c r="L17" s="47" t="s">
        <v>43</v>
      </c>
      <c r="M17" s="51">
        <v>0</v>
      </c>
      <c r="N17" s="47" t="s">
        <v>43</v>
      </c>
      <c r="O17" s="41"/>
      <c r="P17" s="41"/>
    </row>
    <row r="18" spans="1:16" s="13" customFormat="1" ht="16.5" customHeight="1">
      <c r="A18" s="17"/>
      <c r="B18" s="31" t="s">
        <v>8</v>
      </c>
      <c r="C18" s="33" t="s">
        <v>22</v>
      </c>
      <c r="D18" s="50">
        <f t="shared" si="0"/>
        <v>0</v>
      </c>
      <c r="E18" s="51">
        <f t="shared" si="1"/>
        <v>0</v>
      </c>
      <c r="F18" s="51">
        <v>0</v>
      </c>
      <c r="G18" s="47" t="s">
        <v>43</v>
      </c>
      <c r="H18" s="51">
        <v>0</v>
      </c>
      <c r="I18" s="47" t="s">
        <v>43</v>
      </c>
      <c r="J18" s="51">
        <f t="shared" si="2"/>
        <v>0</v>
      </c>
      <c r="K18" s="51">
        <v>0</v>
      </c>
      <c r="L18" s="47" t="s">
        <v>43</v>
      </c>
      <c r="M18" s="51">
        <v>0</v>
      </c>
      <c r="N18" s="47" t="s">
        <v>43</v>
      </c>
      <c r="O18" s="41"/>
      <c r="P18" s="41"/>
    </row>
    <row r="19" spans="1:16" s="13" customFormat="1" ht="16.5" customHeight="1">
      <c r="A19" s="17"/>
      <c r="B19" s="31" t="s">
        <v>9</v>
      </c>
      <c r="C19" s="33" t="s">
        <v>23</v>
      </c>
      <c r="D19" s="50">
        <f t="shared" si="0"/>
        <v>1</v>
      </c>
      <c r="E19" s="51">
        <f t="shared" si="1"/>
        <v>1</v>
      </c>
      <c r="F19" s="51">
        <v>0</v>
      </c>
      <c r="G19" s="53">
        <v>0</v>
      </c>
      <c r="H19" s="51">
        <v>1</v>
      </c>
      <c r="I19" s="53">
        <v>100</v>
      </c>
      <c r="J19" s="51">
        <f t="shared" si="2"/>
        <v>0</v>
      </c>
      <c r="K19" s="51">
        <v>0</v>
      </c>
      <c r="L19" s="47" t="s">
        <v>43</v>
      </c>
      <c r="M19" s="51">
        <v>0</v>
      </c>
      <c r="N19" s="47" t="s">
        <v>43</v>
      </c>
      <c r="O19" s="41"/>
      <c r="P19" s="41"/>
    </row>
    <row r="20" spans="1:16" s="13" customFormat="1" ht="16.5" customHeight="1">
      <c r="A20" s="17"/>
      <c r="B20" s="31" t="s">
        <v>10</v>
      </c>
      <c r="C20" s="33" t="s">
        <v>24</v>
      </c>
      <c r="D20" s="50">
        <f t="shared" si="0"/>
        <v>0</v>
      </c>
      <c r="E20" s="51">
        <f t="shared" si="1"/>
        <v>0</v>
      </c>
      <c r="F20" s="51">
        <v>0</v>
      </c>
      <c r="G20" s="47" t="s">
        <v>43</v>
      </c>
      <c r="H20" s="51">
        <v>0</v>
      </c>
      <c r="I20" s="47" t="s">
        <v>43</v>
      </c>
      <c r="J20" s="51">
        <f t="shared" si="2"/>
        <v>0</v>
      </c>
      <c r="K20" s="51">
        <v>0</v>
      </c>
      <c r="L20" s="47" t="s">
        <v>43</v>
      </c>
      <c r="M20" s="51">
        <v>0</v>
      </c>
      <c r="N20" s="47" t="s">
        <v>43</v>
      </c>
      <c r="O20" s="41"/>
      <c r="P20" s="41"/>
    </row>
    <row r="21" spans="1:16" s="13" customFormat="1" ht="16.5" customHeight="1">
      <c r="A21" s="17"/>
      <c r="B21" s="31" t="s">
        <v>11</v>
      </c>
      <c r="C21" s="33" t="s">
        <v>25</v>
      </c>
      <c r="D21" s="50">
        <f t="shared" si="0"/>
        <v>0</v>
      </c>
      <c r="E21" s="51">
        <f t="shared" si="1"/>
        <v>0</v>
      </c>
      <c r="F21" s="51">
        <v>0</v>
      </c>
      <c r="G21" s="47" t="s">
        <v>43</v>
      </c>
      <c r="H21" s="51">
        <v>0</v>
      </c>
      <c r="I21" s="47" t="s">
        <v>43</v>
      </c>
      <c r="J21" s="51">
        <f t="shared" si="2"/>
        <v>0</v>
      </c>
      <c r="K21" s="51">
        <v>0</v>
      </c>
      <c r="L21" s="47" t="s">
        <v>43</v>
      </c>
      <c r="M21" s="51">
        <v>0</v>
      </c>
      <c r="N21" s="47" t="s">
        <v>43</v>
      </c>
      <c r="O21" s="41"/>
      <c r="P21" s="41"/>
    </row>
    <row r="22" spans="1:16" s="13" customFormat="1" ht="7.9" customHeight="1" thickBot="1">
      <c r="A22" s="18"/>
      <c r="B22" s="18"/>
      <c r="C22" s="19"/>
      <c r="D22" s="18"/>
      <c r="E22" s="29"/>
      <c r="F22" s="29"/>
      <c r="G22" s="30"/>
      <c r="H22" s="29"/>
      <c r="I22" s="30"/>
      <c r="J22" s="18"/>
      <c r="K22" s="18"/>
      <c r="L22" s="18"/>
      <c r="M22" s="18"/>
      <c r="N22" s="18"/>
    </row>
    <row r="23" spans="1:16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6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6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6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6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6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6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6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K7:L7"/>
    <mergeCell ref="M7:N7"/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3"/>
  <sheetViews>
    <sheetView topLeftCell="A4" workbookViewId="0">
      <selection activeCell="G13" sqref="G13"/>
    </sheetView>
  </sheetViews>
  <sheetFormatPr defaultColWidth="9" defaultRowHeight="15"/>
  <cols>
    <col min="1" max="2" width="6.75" style="24" customWidth="1"/>
    <col min="3" max="4" width="9.625" style="24" customWidth="1"/>
    <col min="5" max="13" width="10.125" style="24" customWidth="1"/>
    <col min="14" max="14" width="10.125" style="21" customWidth="1"/>
    <col min="15" max="16384" width="9" style="24"/>
  </cols>
  <sheetData>
    <row r="1" spans="1:16" s="1" customFormat="1" ht="54.75" customHeight="1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6" s="1" customFormat="1" ht="31.5" customHeight="1">
      <c r="A2" s="141" t="s">
        <v>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6" s="4" customFormat="1" ht="18" customHeight="1">
      <c r="A3" s="2"/>
      <c r="B3" s="2"/>
      <c r="C3" s="2"/>
      <c r="D3" s="2"/>
      <c r="E3" s="2"/>
      <c r="F3" s="2"/>
      <c r="G3" s="2"/>
      <c r="H3" s="2"/>
      <c r="I3" s="3"/>
      <c r="N3" s="3" t="s">
        <v>27</v>
      </c>
    </row>
    <row r="4" spans="1:16" s="4" customFormat="1" ht="18" customHeight="1" thickBot="1">
      <c r="A4" s="2"/>
      <c r="B4" s="2"/>
      <c r="C4" s="2"/>
      <c r="D4" s="2"/>
      <c r="E4" s="2"/>
      <c r="F4" s="2"/>
      <c r="G4" s="2"/>
      <c r="H4" s="2"/>
      <c r="I4" s="3"/>
      <c r="N4" s="3" t="s">
        <v>28</v>
      </c>
    </row>
    <row r="5" spans="1:16" s="4" customFormat="1" ht="20.100000000000001" customHeight="1">
      <c r="A5" s="5"/>
      <c r="B5" s="5"/>
      <c r="C5" s="6"/>
      <c r="D5" s="115" t="s">
        <v>29</v>
      </c>
      <c r="E5" s="7"/>
      <c r="F5" s="5"/>
      <c r="G5" s="5"/>
      <c r="H5" s="5"/>
      <c r="I5" s="8"/>
      <c r="J5" s="9"/>
      <c r="K5" s="9"/>
      <c r="L5" s="9"/>
      <c r="M5" s="9"/>
      <c r="N5" s="10"/>
    </row>
    <row r="6" spans="1:16" s="13" customFormat="1" ht="38.25" customHeight="1">
      <c r="A6" s="11"/>
      <c r="B6" s="11"/>
      <c r="C6" s="12"/>
      <c r="D6" s="116"/>
      <c r="E6" s="118" t="s">
        <v>30</v>
      </c>
      <c r="F6" s="119"/>
      <c r="G6" s="119"/>
      <c r="H6" s="119"/>
      <c r="I6" s="120"/>
      <c r="J6" s="122" t="s">
        <v>31</v>
      </c>
      <c r="K6" s="123"/>
      <c r="L6" s="123"/>
      <c r="M6" s="123"/>
      <c r="N6" s="123"/>
    </row>
    <row r="7" spans="1:16" s="13" customFormat="1" ht="37.5" customHeight="1">
      <c r="A7" s="135" t="s">
        <v>32</v>
      </c>
      <c r="B7" s="135"/>
      <c r="C7" s="135"/>
      <c r="D7" s="116"/>
      <c r="E7" s="124" t="s">
        <v>33</v>
      </c>
      <c r="F7" s="126" t="s">
        <v>34</v>
      </c>
      <c r="G7" s="127"/>
      <c r="H7" s="126" t="s">
        <v>35</v>
      </c>
      <c r="I7" s="123"/>
      <c r="J7" s="124" t="s">
        <v>33</v>
      </c>
      <c r="K7" s="126" t="s">
        <v>36</v>
      </c>
      <c r="L7" s="127"/>
      <c r="M7" s="126" t="s">
        <v>37</v>
      </c>
      <c r="N7" s="123"/>
    </row>
    <row r="8" spans="1:16" s="13" customFormat="1" ht="51.75" customHeight="1">
      <c r="A8" s="14"/>
      <c r="B8" s="34" t="s">
        <v>38</v>
      </c>
      <c r="C8" s="14"/>
      <c r="D8" s="117"/>
      <c r="E8" s="125"/>
      <c r="F8" s="35" t="s">
        <v>39</v>
      </c>
      <c r="G8" s="36" t="s">
        <v>40</v>
      </c>
      <c r="H8" s="35" t="s">
        <v>39</v>
      </c>
      <c r="I8" s="36" t="s">
        <v>40</v>
      </c>
      <c r="J8" s="125"/>
      <c r="K8" s="35" t="s">
        <v>39</v>
      </c>
      <c r="L8" s="36" t="s">
        <v>40</v>
      </c>
      <c r="M8" s="35" t="s">
        <v>39</v>
      </c>
      <c r="N8" s="37" t="s">
        <v>40</v>
      </c>
    </row>
    <row r="9" spans="1:16" s="13" customFormat="1" ht="16.5" customHeight="1">
      <c r="A9" s="15" t="s">
        <v>76</v>
      </c>
      <c r="B9" s="15"/>
      <c r="C9" s="32">
        <v>2016</v>
      </c>
      <c r="D9" s="48">
        <f>SUM(D10:D21)</f>
        <v>27</v>
      </c>
      <c r="E9" s="49">
        <f>F9+H9</f>
        <v>27</v>
      </c>
      <c r="F9" s="49">
        <f>SUM(F10:F21)</f>
        <v>24</v>
      </c>
      <c r="G9" s="52">
        <f>IF(ISERR(F9/E9*100),"…",F9/E9*100)</f>
        <v>88.888888888888886</v>
      </c>
      <c r="H9" s="49">
        <f>SUM(H10:H21)</f>
        <v>3</v>
      </c>
      <c r="I9" s="52">
        <f>IF(ISERR(H9/E9*100),"…",H9/E9*100)</f>
        <v>11.111111111111111</v>
      </c>
      <c r="J9" s="49">
        <v>0</v>
      </c>
      <c r="K9" s="49">
        <v>0</v>
      </c>
      <c r="L9" s="47" t="s">
        <v>85</v>
      </c>
      <c r="M9" s="49">
        <v>0</v>
      </c>
      <c r="N9" s="47" t="s">
        <v>85</v>
      </c>
      <c r="O9" s="41"/>
      <c r="P9" s="41"/>
    </row>
    <row r="10" spans="1:16" s="13" customFormat="1" ht="16.5" customHeight="1">
      <c r="A10" s="16"/>
      <c r="B10" s="31" t="s">
        <v>0</v>
      </c>
      <c r="C10" s="33" t="s">
        <v>14</v>
      </c>
      <c r="D10" s="50">
        <f>E10+J10</f>
        <v>2</v>
      </c>
      <c r="E10" s="51">
        <f>F10+H10</f>
        <v>2</v>
      </c>
      <c r="F10" s="51">
        <v>2</v>
      </c>
      <c r="G10" s="53">
        <f t="shared" ref="G10:G21" si="0">IF(ISERR(F10/E10*100),"…",F10/E10*100)</f>
        <v>100</v>
      </c>
      <c r="H10" s="51">
        <v>0</v>
      </c>
      <c r="I10" s="53">
        <f>IF(ISERR(H10/E10*100),"…",H10/E10*100)</f>
        <v>0</v>
      </c>
      <c r="J10" s="51">
        <f>K10+M10</f>
        <v>0</v>
      </c>
      <c r="K10" s="51">
        <v>0</v>
      </c>
      <c r="L10" s="47" t="s">
        <v>85</v>
      </c>
      <c r="M10" s="51">
        <v>0</v>
      </c>
      <c r="N10" s="47" t="s">
        <v>85</v>
      </c>
      <c r="O10" s="41"/>
      <c r="P10" s="41"/>
    </row>
    <row r="11" spans="1:16" s="13" customFormat="1" ht="16.5" customHeight="1">
      <c r="A11" s="17"/>
      <c r="B11" s="31" t="s">
        <v>1</v>
      </c>
      <c r="C11" s="33" t="s">
        <v>15</v>
      </c>
      <c r="D11" s="50">
        <f t="shared" ref="D11:D21" si="1">E11+J11</f>
        <v>0</v>
      </c>
      <c r="E11" s="51">
        <f t="shared" ref="E11:E21" si="2">F11+H11</f>
        <v>0</v>
      </c>
      <c r="F11" s="51">
        <v>0</v>
      </c>
      <c r="G11" s="54" t="str">
        <f t="shared" si="0"/>
        <v>…</v>
      </c>
      <c r="H11" s="51">
        <v>0</v>
      </c>
      <c r="I11" s="54" t="str">
        <f t="shared" ref="I11:I21" si="3">IF(ISERR(H11/E11*100),"…",H11/E11*100)</f>
        <v>…</v>
      </c>
      <c r="J11" s="51">
        <f t="shared" ref="J11:J21" si="4">K11+M11</f>
        <v>0</v>
      </c>
      <c r="K11" s="51">
        <v>0</v>
      </c>
      <c r="L11" s="47" t="s">
        <v>85</v>
      </c>
      <c r="M11" s="51">
        <v>0</v>
      </c>
      <c r="N11" s="47" t="s">
        <v>85</v>
      </c>
      <c r="O11" s="41"/>
      <c r="P11" s="41"/>
    </row>
    <row r="12" spans="1:16" s="13" customFormat="1" ht="16.5" customHeight="1">
      <c r="A12" s="17"/>
      <c r="B12" s="31" t="s">
        <v>2</v>
      </c>
      <c r="C12" s="33" t="s">
        <v>16</v>
      </c>
      <c r="D12" s="50">
        <f t="shared" si="1"/>
        <v>2</v>
      </c>
      <c r="E12" s="51">
        <f t="shared" si="2"/>
        <v>2</v>
      </c>
      <c r="F12" s="51">
        <v>2</v>
      </c>
      <c r="G12" s="53">
        <f t="shared" si="0"/>
        <v>100</v>
      </c>
      <c r="H12" s="51">
        <v>0</v>
      </c>
      <c r="I12" s="53">
        <f t="shared" si="3"/>
        <v>0</v>
      </c>
      <c r="J12" s="51">
        <f t="shared" si="4"/>
        <v>0</v>
      </c>
      <c r="K12" s="51">
        <v>0</v>
      </c>
      <c r="L12" s="47" t="s">
        <v>85</v>
      </c>
      <c r="M12" s="51">
        <v>0</v>
      </c>
      <c r="N12" s="47" t="s">
        <v>85</v>
      </c>
      <c r="O12" s="41"/>
      <c r="P12" s="41"/>
    </row>
    <row r="13" spans="1:16" s="13" customFormat="1" ht="16.5" customHeight="1">
      <c r="A13" s="17"/>
      <c r="B13" s="31" t="s">
        <v>3</v>
      </c>
      <c r="C13" s="33" t="s">
        <v>17</v>
      </c>
      <c r="D13" s="50">
        <f t="shared" si="1"/>
        <v>3</v>
      </c>
      <c r="E13" s="51">
        <f>F13+H13</f>
        <v>3</v>
      </c>
      <c r="F13" s="51">
        <v>3</v>
      </c>
      <c r="G13" s="53">
        <f t="shared" si="0"/>
        <v>100</v>
      </c>
      <c r="H13" s="51">
        <v>0</v>
      </c>
      <c r="I13" s="53">
        <f t="shared" si="3"/>
        <v>0</v>
      </c>
      <c r="J13" s="51">
        <f t="shared" si="4"/>
        <v>0</v>
      </c>
      <c r="K13" s="51">
        <v>0</v>
      </c>
      <c r="L13" s="47" t="s">
        <v>85</v>
      </c>
      <c r="M13" s="51">
        <v>0</v>
      </c>
      <c r="N13" s="47" t="s">
        <v>85</v>
      </c>
      <c r="O13" s="41"/>
      <c r="P13" s="41"/>
    </row>
    <row r="14" spans="1:16" s="13" customFormat="1" ht="16.5" customHeight="1">
      <c r="A14" s="17"/>
      <c r="B14" s="31" t="s">
        <v>4</v>
      </c>
      <c r="C14" s="33" t="s">
        <v>18</v>
      </c>
      <c r="D14" s="50">
        <f t="shared" si="1"/>
        <v>1</v>
      </c>
      <c r="E14" s="51">
        <f t="shared" si="2"/>
        <v>1</v>
      </c>
      <c r="F14" s="51">
        <v>1</v>
      </c>
      <c r="G14" s="53">
        <f t="shared" si="0"/>
        <v>100</v>
      </c>
      <c r="H14" s="51">
        <v>0</v>
      </c>
      <c r="I14" s="53">
        <f t="shared" si="3"/>
        <v>0</v>
      </c>
      <c r="J14" s="51">
        <f t="shared" si="4"/>
        <v>0</v>
      </c>
      <c r="K14" s="51">
        <v>0</v>
      </c>
      <c r="L14" s="47" t="s">
        <v>85</v>
      </c>
      <c r="M14" s="51">
        <v>0</v>
      </c>
      <c r="N14" s="47" t="s">
        <v>85</v>
      </c>
      <c r="O14" s="41"/>
      <c r="P14" s="41"/>
    </row>
    <row r="15" spans="1:16" s="13" customFormat="1" ht="16.5" customHeight="1">
      <c r="A15" s="17"/>
      <c r="B15" s="31" t="s">
        <v>5</v>
      </c>
      <c r="C15" s="33" t="s">
        <v>19</v>
      </c>
      <c r="D15" s="50">
        <f t="shared" si="1"/>
        <v>0</v>
      </c>
      <c r="E15" s="51">
        <f t="shared" si="2"/>
        <v>0</v>
      </c>
      <c r="F15" s="51">
        <v>0</v>
      </c>
      <c r="G15" s="54" t="str">
        <f t="shared" si="0"/>
        <v>…</v>
      </c>
      <c r="H15" s="51">
        <v>0</v>
      </c>
      <c r="I15" s="54" t="str">
        <f t="shared" si="3"/>
        <v>…</v>
      </c>
      <c r="J15" s="51">
        <v>0</v>
      </c>
      <c r="K15" s="51">
        <v>0</v>
      </c>
      <c r="L15" s="47" t="s">
        <v>85</v>
      </c>
      <c r="M15" s="51">
        <v>0</v>
      </c>
      <c r="N15" s="47" t="s">
        <v>85</v>
      </c>
      <c r="O15" s="41"/>
      <c r="P15" s="41"/>
    </row>
    <row r="16" spans="1:16" s="13" customFormat="1" ht="16.5" customHeight="1">
      <c r="A16" s="17"/>
      <c r="B16" s="31" t="s">
        <v>6</v>
      </c>
      <c r="C16" s="33" t="s">
        <v>20</v>
      </c>
      <c r="D16" s="50">
        <f t="shared" si="1"/>
        <v>4</v>
      </c>
      <c r="E16" s="51">
        <f t="shared" si="2"/>
        <v>4</v>
      </c>
      <c r="F16" s="51">
        <v>3</v>
      </c>
      <c r="G16" s="53">
        <f t="shared" si="0"/>
        <v>75</v>
      </c>
      <c r="H16" s="51">
        <v>1</v>
      </c>
      <c r="I16" s="53">
        <f t="shared" si="3"/>
        <v>25</v>
      </c>
      <c r="J16" s="51">
        <f t="shared" si="4"/>
        <v>0</v>
      </c>
      <c r="K16" s="51">
        <v>0</v>
      </c>
      <c r="L16" s="47" t="s">
        <v>85</v>
      </c>
      <c r="M16" s="51">
        <v>0</v>
      </c>
      <c r="N16" s="47" t="s">
        <v>85</v>
      </c>
      <c r="O16" s="41"/>
      <c r="P16" s="41"/>
    </row>
    <row r="17" spans="1:16" s="13" customFormat="1" ht="16.5" customHeight="1">
      <c r="A17" s="17"/>
      <c r="B17" s="31" t="s">
        <v>7</v>
      </c>
      <c r="C17" s="33" t="s">
        <v>21</v>
      </c>
      <c r="D17" s="50">
        <f t="shared" si="1"/>
        <v>4</v>
      </c>
      <c r="E17" s="51">
        <f t="shared" si="2"/>
        <v>4</v>
      </c>
      <c r="F17" s="51">
        <v>4</v>
      </c>
      <c r="G17" s="53">
        <f t="shared" si="0"/>
        <v>100</v>
      </c>
      <c r="H17" s="51">
        <v>0</v>
      </c>
      <c r="I17" s="53">
        <f t="shared" si="3"/>
        <v>0</v>
      </c>
      <c r="J17" s="51">
        <f t="shared" si="4"/>
        <v>0</v>
      </c>
      <c r="K17" s="51">
        <v>0</v>
      </c>
      <c r="L17" s="47" t="s">
        <v>85</v>
      </c>
      <c r="M17" s="51">
        <v>0</v>
      </c>
      <c r="N17" s="47" t="s">
        <v>85</v>
      </c>
      <c r="O17" s="41"/>
      <c r="P17" s="41"/>
    </row>
    <row r="18" spans="1:16" s="13" customFormat="1" ht="16.5" customHeight="1">
      <c r="A18" s="17"/>
      <c r="B18" s="31" t="s">
        <v>8</v>
      </c>
      <c r="C18" s="33" t="s">
        <v>22</v>
      </c>
      <c r="D18" s="50">
        <f t="shared" si="1"/>
        <v>0</v>
      </c>
      <c r="E18" s="51">
        <f t="shared" si="2"/>
        <v>0</v>
      </c>
      <c r="F18" s="51">
        <v>0</v>
      </c>
      <c r="G18" s="54" t="str">
        <f t="shared" si="0"/>
        <v>…</v>
      </c>
      <c r="H18" s="51">
        <v>0</v>
      </c>
      <c r="I18" s="54" t="str">
        <f t="shared" si="3"/>
        <v>…</v>
      </c>
      <c r="J18" s="51">
        <f t="shared" si="4"/>
        <v>0</v>
      </c>
      <c r="K18" s="51">
        <v>0</v>
      </c>
      <c r="L18" s="47" t="s">
        <v>85</v>
      </c>
      <c r="M18" s="51">
        <v>0</v>
      </c>
      <c r="N18" s="47" t="s">
        <v>85</v>
      </c>
      <c r="O18" s="41"/>
      <c r="P18" s="41"/>
    </row>
    <row r="19" spans="1:16" s="13" customFormat="1" ht="16.5" customHeight="1">
      <c r="A19" s="17"/>
      <c r="B19" s="31" t="s">
        <v>9</v>
      </c>
      <c r="C19" s="33" t="s">
        <v>23</v>
      </c>
      <c r="D19" s="50">
        <f t="shared" si="1"/>
        <v>4</v>
      </c>
      <c r="E19" s="51">
        <f t="shared" si="2"/>
        <v>4</v>
      </c>
      <c r="F19" s="51">
        <v>4</v>
      </c>
      <c r="G19" s="53">
        <f t="shared" si="0"/>
        <v>100</v>
      </c>
      <c r="H19" s="51">
        <v>0</v>
      </c>
      <c r="I19" s="53">
        <f t="shared" si="3"/>
        <v>0</v>
      </c>
      <c r="J19" s="51">
        <f t="shared" si="4"/>
        <v>0</v>
      </c>
      <c r="K19" s="51">
        <v>0</v>
      </c>
      <c r="L19" s="47" t="s">
        <v>85</v>
      </c>
      <c r="M19" s="51">
        <v>0</v>
      </c>
      <c r="N19" s="47" t="s">
        <v>85</v>
      </c>
      <c r="O19" s="41"/>
      <c r="P19" s="41"/>
    </row>
    <row r="20" spans="1:16" s="13" customFormat="1" ht="16.5" customHeight="1">
      <c r="A20" s="17"/>
      <c r="B20" s="31" t="s">
        <v>10</v>
      </c>
      <c r="C20" s="33" t="s">
        <v>24</v>
      </c>
      <c r="D20" s="50">
        <f t="shared" si="1"/>
        <v>3</v>
      </c>
      <c r="E20" s="51">
        <f t="shared" si="2"/>
        <v>3</v>
      </c>
      <c r="F20" s="51">
        <v>1</v>
      </c>
      <c r="G20" s="53">
        <f t="shared" si="0"/>
        <v>33.333333333333329</v>
      </c>
      <c r="H20" s="51">
        <v>2</v>
      </c>
      <c r="I20" s="53">
        <f t="shared" si="3"/>
        <v>66.666666666666657</v>
      </c>
      <c r="J20" s="51">
        <f t="shared" si="4"/>
        <v>0</v>
      </c>
      <c r="K20" s="51">
        <v>0</v>
      </c>
      <c r="L20" s="47" t="s">
        <v>85</v>
      </c>
      <c r="M20" s="51">
        <v>0</v>
      </c>
      <c r="N20" s="47" t="s">
        <v>85</v>
      </c>
      <c r="O20" s="41"/>
      <c r="P20" s="41"/>
    </row>
    <row r="21" spans="1:16" s="13" customFormat="1" ht="16.5" customHeight="1">
      <c r="A21" s="17"/>
      <c r="B21" s="31" t="s">
        <v>11</v>
      </c>
      <c r="C21" s="33" t="s">
        <v>25</v>
      </c>
      <c r="D21" s="50">
        <f t="shared" si="1"/>
        <v>4</v>
      </c>
      <c r="E21" s="51">
        <f t="shared" si="2"/>
        <v>4</v>
      </c>
      <c r="F21" s="51">
        <v>4</v>
      </c>
      <c r="G21" s="53">
        <f t="shared" si="0"/>
        <v>100</v>
      </c>
      <c r="H21" s="51">
        <v>0</v>
      </c>
      <c r="I21" s="53">
        <f t="shared" si="3"/>
        <v>0</v>
      </c>
      <c r="J21" s="51">
        <f t="shared" si="4"/>
        <v>0</v>
      </c>
      <c r="K21" s="51">
        <v>0</v>
      </c>
      <c r="L21" s="47" t="s">
        <v>85</v>
      </c>
      <c r="M21" s="51">
        <v>0</v>
      </c>
      <c r="N21" s="47" t="s">
        <v>85</v>
      </c>
      <c r="O21" s="41"/>
      <c r="P21" s="41"/>
    </row>
    <row r="22" spans="1:16" s="13" customFormat="1" ht="9" customHeight="1" thickBot="1">
      <c r="A22" s="18"/>
      <c r="B22" s="18"/>
      <c r="C22" s="19"/>
      <c r="D22" s="18"/>
      <c r="E22" s="29"/>
      <c r="F22" s="29"/>
      <c r="G22" s="30"/>
      <c r="H22" s="29"/>
      <c r="I22" s="30"/>
      <c r="J22" s="18"/>
      <c r="K22" s="18"/>
      <c r="L22" s="18"/>
      <c r="M22" s="18"/>
      <c r="N22" s="18"/>
    </row>
    <row r="23" spans="1:16" s="22" customFormat="1" ht="17.25" customHeight="1">
      <c r="A23" s="38" t="s">
        <v>66</v>
      </c>
      <c r="B23" s="20"/>
      <c r="C23" s="21"/>
      <c r="D23" s="21"/>
      <c r="E23" s="21"/>
      <c r="F23" s="21"/>
      <c r="G23" s="21"/>
      <c r="H23" s="21"/>
      <c r="I23" s="21"/>
      <c r="N23" s="23"/>
    </row>
    <row r="24" spans="1:16" s="22" customFormat="1" ht="15" customHeight="1">
      <c r="A24" s="21"/>
      <c r="B24" s="21"/>
      <c r="C24" s="21"/>
      <c r="D24" s="21"/>
      <c r="E24" s="21"/>
      <c r="F24" s="23"/>
      <c r="G24" s="23"/>
      <c r="H24" s="24"/>
      <c r="J24" s="23"/>
      <c r="N24" s="23"/>
    </row>
    <row r="25" spans="1:16" ht="15" customHeight="1">
      <c r="A25" s="20"/>
      <c r="B25" s="20"/>
      <c r="C25" s="25"/>
      <c r="D25" s="25"/>
      <c r="E25" s="25"/>
      <c r="F25" s="25"/>
      <c r="G25" s="25"/>
      <c r="H25" s="25"/>
      <c r="I25" s="25"/>
      <c r="J25" s="21"/>
    </row>
    <row r="26" spans="1:16" ht="15" customHeight="1">
      <c r="A26" s="20"/>
      <c r="B26" s="20"/>
      <c r="C26" s="21"/>
      <c r="D26" s="21"/>
      <c r="E26" s="21"/>
      <c r="F26" s="21"/>
      <c r="G26" s="21"/>
      <c r="H26" s="21"/>
      <c r="I26" s="21"/>
      <c r="J26" s="21"/>
    </row>
    <row r="27" spans="1:16" ht="15" customHeight="1">
      <c r="A27" s="26"/>
      <c r="B27" s="26"/>
      <c r="C27" s="21"/>
      <c r="D27" s="21"/>
      <c r="E27" s="21"/>
      <c r="F27" s="21"/>
      <c r="G27" s="21"/>
      <c r="H27" s="21"/>
      <c r="I27" s="21"/>
      <c r="J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6" s="28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N29" s="27"/>
    </row>
    <row r="30" spans="1:16" s="28" customFormat="1" ht="18.75">
      <c r="A30" s="27"/>
      <c r="B30" s="27"/>
      <c r="C30" s="27"/>
      <c r="D30" s="27"/>
      <c r="E30" s="27"/>
      <c r="F30" s="27"/>
      <c r="G30" s="27"/>
      <c r="H30" s="27"/>
      <c r="I30" s="27"/>
      <c r="J30" s="27"/>
      <c r="N30" s="27"/>
    </row>
    <row r="31" spans="1:16" s="28" customFormat="1" ht="18.75">
      <c r="A31" s="27"/>
      <c r="B31" s="27"/>
      <c r="C31" s="27"/>
      <c r="D31" s="27"/>
      <c r="E31" s="27"/>
      <c r="F31" s="27"/>
      <c r="G31" s="27"/>
      <c r="H31" s="27"/>
      <c r="I31" s="27"/>
      <c r="J31" s="27"/>
      <c r="N31" s="27"/>
    </row>
    <row r="32" spans="1:16" s="28" customFormat="1" ht="18.75">
      <c r="A32" s="27"/>
      <c r="B32" s="27"/>
      <c r="C32" s="27"/>
      <c r="D32" s="27"/>
      <c r="E32" s="27"/>
      <c r="F32" s="27"/>
      <c r="G32" s="27"/>
      <c r="H32" s="27"/>
      <c r="I32" s="27"/>
      <c r="J32" s="27"/>
      <c r="N32" s="27"/>
    </row>
    <row r="33" spans="1:14" s="28" customFormat="1" ht="18.75">
      <c r="A33" s="27"/>
      <c r="B33" s="27"/>
      <c r="C33" s="27"/>
      <c r="D33" s="27"/>
      <c r="E33" s="27"/>
      <c r="F33" s="27"/>
      <c r="G33" s="27"/>
      <c r="H33" s="27"/>
      <c r="I33" s="27"/>
      <c r="J33" s="27"/>
      <c r="N33" s="27"/>
    </row>
  </sheetData>
  <mergeCells count="12">
    <mergeCell ref="A1:N1"/>
    <mergeCell ref="A2:N2"/>
    <mergeCell ref="D5:D8"/>
    <mergeCell ref="E6:I6"/>
    <mergeCell ref="J6:N6"/>
    <mergeCell ref="A7:C7"/>
    <mergeCell ref="E7:E8"/>
    <mergeCell ref="F7:G7"/>
    <mergeCell ref="H7:I7"/>
    <mergeCell ref="J7:J8"/>
    <mergeCell ref="K7:L7"/>
    <mergeCell ref="M7:N7"/>
  </mergeCells>
  <phoneticPr fontId="3" type="noConversion"/>
  <pageMargins left="0.75" right="0.75" top="1" bottom="1" header="0.5" footer="0.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各年度時間序列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</vt:vector>
  </TitlesOfParts>
  <Company>BOFT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2020-04-28T03:15:59Z</cp:lastPrinted>
  <dcterms:created xsi:type="dcterms:W3CDTF">2012-08-14T08:29:17Z</dcterms:created>
  <dcterms:modified xsi:type="dcterms:W3CDTF">2024-06-12T07:30:43Z</dcterms:modified>
</cp:coreProperties>
</file>