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60" tabRatio="767" activeTab="0"/>
  </bookViews>
  <sheets>
    <sheet name="各年度-按時間序列分" sheetId="1" r:id="rId1"/>
    <sheet name="各年度統計情形-依時間序列" sheetId="2" r:id="rId2"/>
    <sheet name="111年" sheetId="3" r:id="rId3"/>
    <sheet name="110年" sheetId="4" r:id="rId4"/>
    <sheet name="109年" sheetId="5" r:id="rId5"/>
    <sheet name="108年" sheetId="6" r:id="rId6"/>
    <sheet name="107年" sheetId="7" r:id="rId7"/>
    <sheet name="106年" sheetId="8" r:id="rId8"/>
    <sheet name="105年" sheetId="9" r:id="rId9"/>
    <sheet name="104年" sheetId="10" r:id="rId10"/>
    <sheet name="103年" sheetId="11" r:id="rId11"/>
    <sheet name="102年" sheetId="12" r:id="rId12"/>
  </sheets>
  <definedNames>
    <definedName name="_xlnm.Print_Area" localSheetId="8">'105年'!$A$1:$G$13</definedName>
    <definedName name="_xlnm.Print_Area" localSheetId="7">'106年'!$A$1:$G$12</definedName>
    <definedName name="_xlnm.Print_Area" localSheetId="6">'107年'!$A$1:$G$12</definedName>
  </definedNames>
  <calcPr fullCalcOnLoad="1"/>
</workbook>
</file>

<file path=xl/sharedStrings.xml><?xml version="1.0" encoding="utf-8"?>
<sst xmlns="http://schemas.openxmlformats.org/spreadsheetml/2006/main" count="298" uniqueCount="162">
  <si>
    <t>男性</t>
  </si>
  <si>
    <t>女性</t>
  </si>
  <si>
    <t>金屬機電組</t>
  </si>
  <si>
    <t>機械產業藍領及白領人才培訓計畫</t>
  </si>
  <si>
    <t>智慧電子學院計畫</t>
  </si>
  <si>
    <t>數位內容產業發展躍進計畫</t>
  </si>
  <si>
    <t>電子資訊組</t>
  </si>
  <si>
    <t>小計</t>
  </si>
  <si>
    <t>大學</t>
  </si>
  <si>
    <t>專科</t>
  </si>
  <si>
    <t>高中職</t>
  </si>
  <si>
    <t>按學歷分</t>
  </si>
  <si>
    <t>計畫名稱</t>
  </si>
  <si>
    <t>總計</t>
  </si>
  <si>
    <t>研究所以上</t>
  </si>
  <si>
    <t>高階主管</t>
  </si>
  <si>
    <t>中階主管</t>
  </si>
  <si>
    <t>基層主管</t>
  </si>
  <si>
    <t>一般專業技術</t>
  </si>
  <si>
    <t>中華民國102年</t>
  </si>
  <si>
    <t>%</t>
  </si>
  <si>
    <t>%</t>
  </si>
  <si>
    <t>年度</t>
  </si>
  <si>
    <t>%</t>
  </si>
  <si>
    <t>%</t>
  </si>
  <si>
    <t>%</t>
  </si>
  <si>
    <r>
      <rPr>
        <b/>
        <sz val="16"/>
        <rFont val="標楷體"/>
        <family val="4"/>
      </rPr>
      <t>工業局人培計畫企業包班性別統計表</t>
    </r>
    <r>
      <rPr>
        <b/>
        <sz val="16"/>
        <rFont val="Times New Roman"/>
        <family val="1"/>
      </rPr>
      <t xml:space="preserve"> </t>
    </r>
  </si>
  <si>
    <r>
      <rPr>
        <sz val="12"/>
        <rFont val="標楷體"/>
        <family val="4"/>
      </rPr>
      <t>總計</t>
    </r>
  </si>
  <si>
    <r>
      <rPr>
        <sz val="12"/>
        <rFont val="標楷體"/>
        <family val="4"/>
      </rPr>
      <t>男性</t>
    </r>
  </si>
  <si>
    <r>
      <rPr>
        <sz val="12"/>
        <rFont val="標楷體"/>
        <family val="4"/>
      </rPr>
      <t>女性</t>
    </r>
  </si>
  <si>
    <r>
      <rPr>
        <sz val="12"/>
        <color indexed="8"/>
        <rFont val="標楷體"/>
        <family val="4"/>
      </rPr>
      <t>資料來源</t>
    </r>
    <r>
      <rPr>
        <sz val="12"/>
        <color indexed="8"/>
        <rFont val="Times New Roman"/>
        <family val="1"/>
      </rPr>
      <t xml:space="preserve"> : </t>
    </r>
    <r>
      <rPr>
        <sz val="12"/>
        <color indexed="8"/>
        <rFont val="標楷體"/>
        <family val="4"/>
      </rPr>
      <t>經濟部工業局</t>
    </r>
  </si>
  <si>
    <r>
      <rPr>
        <sz val="12"/>
        <color indexed="8"/>
        <rFont val="標楷體"/>
        <family val="4"/>
      </rPr>
      <t>機械產業專業人才培訓計畫</t>
    </r>
  </si>
  <si>
    <r>
      <rPr>
        <sz val="12"/>
        <color indexed="8"/>
        <rFont val="標楷體"/>
        <family val="4"/>
      </rPr>
      <t>智慧電子學院計畫</t>
    </r>
  </si>
  <si>
    <r>
      <rPr>
        <sz val="12"/>
        <color indexed="8"/>
        <rFont val="標楷體"/>
        <family val="4"/>
      </rPr>
      <t>數位內容產業創新整合發展計畫</t>
    </r>
  </si>
  <si>
    <r>
      <rPr>
        <sz val="12"/>
        <color indexed="8"/>
        <rFont val="標楷體"/>
        <family val="4"/>
      </rPr>
      <t>產業創新騰龍搶珠計畫</t>
    </r>
  </si>
  <si>
    <r>
      <rPr>
        <sz val="12"/>
        <color indexed="8"/>
        <rFont val="標楷體"/>
        <family val="4"/>
      </rPr>
      <t>資訊應用服務人才培訓計畫</t>
    </r>
  </si>
  <si>
    <r>
      <rPr>
        <sz val="12"/>
        <color indexed="8"/>
        <rFont val="標楷體"/>
        <family val="4"/>
      </rPr>
      <t>機械產業藍領及白領人才培訓計畫</t>
    </r>
  </si>
  <si>
    <r>
      <rPr>
        <sz val="12"/>
        <color indexed="8"/>
        <rFont val="標楷體"/>
        <family val="4"/>
      </rPr>
      <t>數位內容產業發展躍進計畫</t>
    </r>
  </si>
  <si>
    <t>小計</t>
  </si>
  <si>
    <t>培訓人數(人)</t>
  </si>
  <si>
    <t>小計</t>
  </si>
  <si>
    <r>
      <rPr>
        <sz val="12"/>
        <rFont val="標楷體"/>
        <family val="4"/>
      </rPr>
      <t>資料來源</t>
    </r>
    <r>
      <rPr>
        <sz val="12"/>
        <rFont val="Times New Roman"/>
        <family val="1"/>
      </rPr>
      <t xml:space="preserve"> : </t>
    </r>
    <r>
      <rPr>
        <sz val="12"/>
        <rFont val="標楷體"/>
        <family val="4"/>
      </rPr>
      <t>經濟部工業局</t>
    </r>
  </si>
  <si>
    <r>
      <t>資料來源 : 經濟部工業局</t>
    </r>
  </si>
  <si>
    <r>
      <rPr>
        <sz val="12"/>
        <rFont val="標楷體"/>
        <family val="4"/>
      </rPr>
      <t>總計</t>
    </r>
  </si>
  <si>
    <r>
      <rPr>
        <sz val="12"/>
        <rFont val="標楷體"/>
        <family val="4"/>
      </rPr>
      <t>博士</t>
    </r>
  </si>
  <si>
    <r>
      <rPr>
        <sz val="12"/>
        <rFont val="標楷體"/>
        <family val="4"/>
      </rPr>
      <t>碩士</t>
    </r>
  </si>
  <si>
    <r>
      <rPr>
        <sz val="12"/>
        <rFont val="標楷體"/>
        <family val="4"/>
      </rPr>
      <t>學士</t>
    </r>
  </si>
  <si>
    <r>
      <rPr>
        <sz val="12"/>
        <rFont val="標楷體"/>
        <family val="4"/>
      </rPr>
      <t>專科</t>
    </r>
  </si>
  <si>
    <r>
      <rPr>
        <sz val="12"/>
        <color indexed="8"/>
        <rFont val="標楷體"/>
        <family val="4"/>
      </rPr>
      <t>職務別</t>
    </r>
  </si>
  <si>
    <r>
      <rPr>
        <sz val="12"/>
        <rFont val="標楷體"/>
        <family val="4"/>
      </rPr>
      <t>中階主管</t>
    </r>
  </si>
  <si>
    <r>
      <rPr>
        <sz val="12"/>
        <rFont val="標楷體"/>
        <family val="4"/>
      </rPr>
      <t>基層主管</t>
    </r>
  </si>
  <si>
    <r>
      <t>2.</t>
    </r>
    <r>
      <rPr>
        <sz val="12"/>
        <rFont val="標楷體"/>
        <family val="4"/>
      </rPr>
      <t>智慧電子學院計畫</t>
    </r>
  </si>
  <si>
    <r>
      <t>1.</t>
    </r>
    <r>
      <rPr>
        <sz val="12"/>
        <rFont val="標楷體"/>
        <family val="4"/>
      </rPr>
      <t>金屬產業智機化提升計畫</t>
    </r>
  </si>
  <si>
    <r>
      <rPr>
        <sz val="12"/>
        <rFont val="標楷體"/>
        <family val="4"/>
      </rPr>
      <t>高階主管</t>
    </r>
  </si>
  <si>
    <r>
      <t>3.</t>
    </r>
    <r>
      <rPr>
        <sz val="12"/>
        <rFont val="標楷體"/>
        <family val="4"/>
      </rPr>
      <t>智慧創新服務化推動計畫</t>
    </r>
  </si>
  <si>
    <r>
      <rPr>
        <b/>
        <sz val="16"/>
        <rFont val="標楷體"/>
        <family val="4"/>
      </rPr>
      <t>工業局</t>
    </r>
    <r>
      <rPr>
        <b/>
        <sz val="16"/>
        <rFont val="Times New Roman"/>
        <family val="1"/>
      </rPr>
      <t>108</t>
    </r>
    <r>
      <rPr>
        <b/>
        <sz val="16"/>
        <rFont val="標楷體"/>
        <family val="4"/>
      </rPr>
      <t>年人培計畫企業包班性別統計表</t>
    </r>
    <r>
      <rPr>
        <b/>
        <sz val="16"/>
        <rFont val="Times New Roman"/>
        <family val="1"/>
      </rPr>
      <t xml:space="preserve"> </t>
    </r>
  </si>
  <si>
    <r>
      <rPr>
        <b/>
        <sz val="12"/>
        <rFont val="標楷體"/>
        <family val="4"/>
      </rPr>
      <t>總</t>
    </r>
    <r>
      <rPr>
        <b/>
        <sz val="12"/>
        <rFont val="Times New Roman"/>
        <family val="1"/>
      </rPr>
      <t xml:space="preserve">        </t>
    </r>
    <r>
      <rPr>
        <b/>
        <sz val="12"/>
        <rFont val="標楷體"/>
        <family val="4"/>
      </rPr>
      <t>計</t>
    </r>
  </si>
  <si>
    <r>
      <rPr>
        <sz val="12"/>
        <rFont val="標楷體"/>
        <family val="4"/>
      </rPr>
      <t>總計</t>
    </r>
  </si>
  <si>
    <r>
      <rPr>
        <sz val="12"/>
        <rFont val="標楷體"/>
        <family val="4"/>
      </rPr>
      <t>男性</t>
    </r>
  </si>
  <si>
    <r>
      <rPr>
        <sz val="12"/>
        <rFont val="標楷體"/>
        <family val="4"/>
      </rPr>
      <t>女性</t>
    </r>
  </si>
  <si>
    <r>
      <rPr>
        <sz val="12"/>
        <color indexed="8"/>
        <rFont val="標楷體"/>
        <family val="4"/>
      </rPr>
      <t>學歷別</t>
    </r>
  </si>
  <si>
    <r>
      <rPr>
        <sz val="12"/>
        <color indexed="8"/>
        <rFont val="標楷體"/>
        <family val="4"/>
      </rPr>
      <t>職務別</t>
    </r>
  </si>
  <si>
    <r>
      <rPr>
        <sz val="12"/>
        <rFont val="標楷體"/>
        <family val="4"/>
      </rPr>
      <t>高階主管</t>
    </r>
  </si>
  <si>
    <r>
      <rPr>
        <sz val="12"/>
        <rFont val="標楷體"/>
        <family val="4"/>
      </rPr>
      <t>中階主管</t>
    </r>
  </si>
  <si>
    <r>
      <rPr>
        <sz val="12"/>
        <rFont val="標楷體"/>
        <family val="4"/>
      </rPr>
      <t>一般專業人員</t>
    </r>
  </si>
  <si>
    <r>
      <rPr>
        <sz val="12"/>
        <color indexed="8"/>
        <rFont val="標楷體"/>
        <family val="4"/>
      </rPr>
      <t>資料來源</t>
    </r>
    <r>
      <rPr>
        <sz val="12"/>
        <color indexed="8"/>
        <rFont val="Times New Roman"/>
        <family val="1"/>
      </rPr>
      <t xml:space="preserve"> : </t>
    </r>
    <r>
      <rPr>
        <sz val="12"/>
        <color indexed="8"/>
        <rFont val="標楷體"/>
        <family val="4"/>
      </rPr>
      <t>經濟部工業局</t>
    </r>
  </si>
  <si>
    <r>
      <rPr>
        <sz val="12"/>
        <rFont val="標楷體"/>
        <family val="4"/>
      </rPr>
      <t>備註</t>
    </r>
    <r>
      <rPr>
        <sz val="12"/>
        <rFont val="Times New Roman"/>
        <family val="1"/>
      </rPr>
      <t>:</t>
    </r>
  </si>
  <si>
    <r>
      <t>1.</t>
    </r>
    <r>
      <rPr>
        <sz val="12"/>
        <rFont val="標楷體"/>
        <family val="4"/>
      </rPr>
      <t>金屬產業智機化提升計畫</t>
    </r>
  </si>
  <si>
    <r>
      <t>2.</t>
    </r>
    <r>
      <rPr>
        <sz val="12"/>
        <rFont val="標楷體"/>
        <family val="4"/>
      </rPr>
      <t>智慧電子學院計畫</t>
    </r>
  </si>
  <si>
    <r>
      <rPr>
        <sz val="12"/>
        <rFont val="標楷體"/>
        <family val="4"/>
      </rPr>
      <t>女性</t>
    </r>
  </si>
  <si>
    <r>
      <rPr>
        <sz val="12"/>
        <color indexed="8"/>
        <rFont val="標楷體"/>
        <family val="4"/>
      </rPr>
      <t>學歷別</t>
    </r>
  </si>
  <si>
    <r>
      <rPr>
        <sz val="12"/>
        <rFont val="標楷體"/>
        <family val="4"/>
      </rPr>
      <t>總計</t>
    </r>
  </si>
  <si>
    <r>
      <rPr>
        <sz val="12"/>
        <rFont val="標楷體"/>
        <family val="4"/>
      </rPr>
      <t>男性</t>
    </r>
  </si>
  <si>
    <r>
      <rPr>
        <sz val="12"/>
        <rFont val="標楷體"/>
        <family val="4"/>
      </rPr>
      <t>女性</t>
    </r>
  </si>
  <si>
    <r>
      <rPr>
        <sz val="12"/>
        <color indexed="8"/>
        <rFont val="標楷體"/>
        <family val="4"/>
      </rPr>
      <t>學歷別</t>
    </r>
  </si>
  <si>
    <r>
      <rPr>
        <b/>
        <sz val="16"/>
        <rFont val="標楷體"/>
        <family val="4"/>
      </rPr>
      <t>工業局</t>
    </r>
    <r>
      <rPr>
        <b/>
        <sz val="16"/>
        <rFont val="Times New Roman"/>
        <family val="1"/>
      </rPr>
      <t>107</t>
    </r>
    <r>
      <rPr>
        <b/>
        <sz val="16"/>
        <rFont val="標楷體"/>
        <family val="4"/>
      </rPr>
      <t>年人培計畫企業包班性別統計表</t>
    </r>
    <r>
      <rPr>
        <b/>
        <sz val="16"/>
        <rFont val="Times New Roman"/>
        <family val="1"/>
      </rPr>
      <t xml:space="preserve"> </t>
    </r>
  </si>
  <si>
    <r>
      <rPr>
        <b/>
        <sz val="12"/>
        <rFont val="標楷體"/>
        <family val="4"/>
      </rPr>
      <t>總</t>
    </r>
    <r>
      <rPr>
        <b/>
        <sz val="12"/>
        <rFont val="Times New Roman"/>
        <family val="1"/>
      </rPr>
      <t xml:space="preserve">        </t>
    </r>
    <r>
      <rPr>
        <b/>
        <sz val="12"/>
        <rFont val="標楷體"/>
        <family val="4"/>
      </rPr>
      <t>計</t>
    </r>
  </si>
  <si>
    <r>
      <rPr>
        <sz val="12"/>
        <rFont val="標楷體"/>
        <family val="4"/>
      </rPr>
      <t>總計</t>
    </r>
  </si>
  <si>
    <r>
      <rPr>
        <sz val="12"/>
        <rFont val="標楷體"/>
        <family val="4"/>
      </rPr>
      <t>男性</t>
    </r>
  </si>
  <si>
    <r>
      <rPr>
        <b/>
        <sz val="16"/>
        <rFont val="標楷體"/>
        <family val="4"/>
      </rPr>
      <t>工業局</t>
    </r>
    <r>
      <rPr>
        <b/>
        <sz val="16"/>
        <rFont val="Times New Roman"/>
        <family val="1"/>
      </rPr>
      <t>106</t>
    </r>
    <r>
      <rPr>
        <b/>
        <sz val="16"/>
        <rFont val="標楷體"/>
        <family val="4"/>
      </rPr>
      <t>年人培計畫企業包班性別統計表</t>
    </r>
    <r>
      <rPr>
        <b/>
        <sz val="16"/>
        <rFont val="Times New Roman"/>
        <family val="1"/>
      </rPr>
      <t xml:space="preserve"> </t>
    </r>
  </si>
  <si>
    <r>
      <rPr>
        <b/>
        <sz val="12"/>
        <rFont val="標楷體"/>
        <family val="4"/>
      </rPr>
      <t>總</t>
    </r>
    <r>
      <rPr>
        <b/>
        <sz val="12"/>
        <rFont val="Times New Roman"/>
        <family val="1"/>
      </rPr>
      <t xml:space="preserve">        </t>
    </r>
    <r>
      <rPr>
        <b/>
        <sz val="12"/>
        <rFont val="標楷體"/>
        <family val="4"/>
      </rPr>
      <t>計</t>
    </r>
  </si>
  <si>
    <r>
      <rPr>
        <sz val="12"/>
        <rFont val="標楷體"/>
        <family val="4"/>
      </rPr>
      <t>總計</t>
    </r>
  </si>
  <si>
    <r>
      <rPr>
        <sz val="12"/>
        <rFont val="標楷體"/>
        <family val="4"/>
      </rPr>
      <t>男性</t>
    </r>
  </si>
  <si>
    <r>
      <rPr>
        <sz val="12"/>
        <color indexed="8"/>
        <rFont val="標楷體"/>
        <family val="4"/>
      </rPr>
      <t>學歷別</t>
    </r>
  </si>
  <si>
    <r>
      <rPr>
        <sz val="12"/>
        <color indexed="8"/>
        <rFont val="標楷體"/>
        <family val="4"/>
      </rPr>
      <t>職務別</t>
    </r>
  </si>
  <si>
    <r>
      <rPr>
        <sz val="12"/>
        <rFont val="標楷體"/>
        <family val="4"/>
      </rPr>
      <t>高階主管</t>
    </r>
  </si>
  <si>
    <r>
      <rPr>
        <sz val="12"/>
        <rFont val="標楷體"/>
        <family val="4"/>
      </rPr>
      <t>中階主管</t>
    </r>
  </si>
  <si>
    <r>
      <rPr>
        <sz val="12"/>
        <rFont val="標楷體"/>
        <family val="4"/>
      </rPr>
      <t>基層主管</t>
    </r>
  </si>
  <si>
    <r>
      <rPr>
        <sz val="12"/>
        <rFont val="標楷體"/>
        <family val="4"/>
      </rPr>
      <t>一般專業人員</t>
    </r>
  </si>
  <si>
    <r>
      <rPr>
        <sz val="12"/>
        <color indexed="8"/>
        <rFont val="標楷體"/>
        <family val="4"/>
      </rPr>
      <t>資料來源</t>
    </r>
    <r>
      <rPr>
        <sz val="12"/>
        <color indexed="8"/>
        <rFont val="Times New Roman"/>
        <family val="1"/>
      </rPr>
      <t xml:space="preserve"> : </t>
    </r>
    <r>
      <rPr>
        <sz val="12"/>
        <color indexed="8"/>
        <rFont val="標楷體"/>
        <family val="4"/>
      </rPr>
      <t>經濟部工業局</t>
    </r>
  </si>
  <si>
    <r>
      <rPr>
        <b/>
        <sz val="16"/>
        <rFont val="標楷體"/>
        <family val="4"/>
      </rPr>
      <t>工業局</t>
    </r>
    <r>
      <rPr>
        <b/>
        <sz val="16"/>
        <rFont val="Times New Roman"/>
        <family val="1"/>
      </rPr>
      <t>105</t>
    </r>
    <r>
      <rPr>
        <b/>
        <sz val="16"/>
        <rFont val="標楷體"/>
        <family val="4"/>
      </rPr>
      <t>年人培計畫企業包班性別統計表</t>
    </r>
    <r>
      <rPr>
        <b/>
        <sz val="16"/>
        <rFont val="Times New Roman"/>
        <family val="1"/>
      </rPr>
      <t xml:space="preserve"> </t>
    </r>
  </si>
  <si>
    <r>
      <rPr>
        <b/>
        <sz val="12"/>
        <rFont val="標楷體"/>
        <family val="4"/>
      </rPr>
      <t>總</t>
    </r>
    <r>
      <rPr>
        <b/>
        <sz val="12"/>
        <rFont val="Times New Roman"/>
        <family val="1"/>
      </rPr>
      <t xml:space="preserve">        </t>
    </r>
    <r>
      <rPr>
        <b/>
        <sz val="12"/>
        <rFont val="標楷體"/>
        <family val="4"/>
      </rPr>
      <t>計</t>
    </r>
  </si>
  <si>
    <r>
      <rPr>
        <sz val="12"/>
        <rFont val="標楷體"/>
        <family val="4"/>
      </rPr>
      <t>女性</t>
    </r>
  </si>
  <si>
    <r>
      <rPr>
        <sz val="12"/>
        <rFont val="標楷體"/>
        <family val="4"/>
      </rPr>
      <t>高中職</t>
    </r>
  </si>
  <si>
    <r>
      <rPr>
        <sz val="12"/>
        <color indexed="8"/>
        <rFont val="標楷體"/>
        <family val="4"/>
      </rPr>
      <t>職務別</t>
    </r>
  </si>
  <si>
    <r>
      <rPr>
        <sz val="12"/>
        <rFont val="標楷體"/>
        <family val="4"/>
      </rPr>
      <t>高階主管</t>
    </r>
  </si>
  <si>
    <r>
      <rPr>
        <sz val="12"/>
        <rFont val="標楷體"/>
        <family val="4"/>
      </rPr>
      <t>中階主管</t>
    </r>
  </si>
  <si>
    <r>
      <rPr>
        <sz val="12"/>
        <rFont val="標楷體"/>
        <family val="4"/>
      </rPr>
      <t>基層主管</t>
    </r>
  </si>
  <si>
    <r>
      <rPr>
        <sz val="12"/>
        <rFont val="標楷體"/>
        <family val="4"/>
      </rPr>
      <t>一般專業人員</t>
    </r>
  </si>
  <si>
    <r>
      <rPr>
        <sz val="12"/>
        <color indexed="8"/>
        <rFont val="標楷體"/>
        <family val="4"/>
      </rPr>
      <t>資料來源</t>
    </r>
    <r>
      <rPr>
        <sz val="12"/>
        <color indexed="8"/>
        <rFont val="Times New Roman"/>
        <family val="1"/>
      </rPr>
      <t xml:space="preserve"> : </t>
    </r>
    <r>
      <rPr>
        <sz val="12"/>
        <color indexed="8"/>
        <rFont val="標楷體"/>
        <family val="4"/>
      </rPr>
      <t>經濟部工業局</t>
    </r>
  </si>
  <si>
    <r>
      <t>1.</t>
    </r>
    <r>
      <rPr>
        <sz val="12"/>
        <rFont val="標楷體"/>
        <family val="4"/>
      </rPr>
      <t>金屬機電產業生產力</t>
    </r>
    <r>
      <rPr>
        <sz val="12"/>
        <rFont val="Times New Roman"/>
        <family val="1"/>
      </rPr>
      <t>4.0</t>
    </r>
    <r>
      <rPr>
        <sz val="12"/>
        <rFont val="標楷體"/>
        <family val="4"/>
      </rPr>
      <t>推動計畫、</t>
    </r>
  </si>
  <si>
    <r>
      <t>2.</t>
    </r>
    <r>
      <rPr>
        <sz val="12"/>
        <rFont val="標楷體"/>
        <family val="4"/>
      </rPr>
      <t>機械產業專業人才培訓計畫、</t>
    </r>
  </si>
  <si>
    <r>
      <t>3.</t>
    </r>
    <r>
      <rPr>
        <sz val="12"/>
        <rFont val="標楷體"/>
        <family val="4"/>
      </rPr>
      <t>智慧電子學院計畫、</t>
    </r>
  </si>
  <si>
    <r>
      <t>4.</t>
    </r>
    <r>
      <rPr>
        <sz val="12"/>
        <rFont val="標楷體"/>
        <family val="4"/>
      </rPr>
      <t>位文創內容多元產製與匯集計畫、</t>
    </r>
  </si>
  <si>
    <r>
      <t>5.</t>
    </r>
    <r>
      <rPr>
        <sz val="12"/>
        <rFont val="標楷體"/>
        <family val="4"/>
      </rPr>
      <t>創新製藥產業國際躍升計畫</t>
    </r>
  </si>
  <si>
    <r>
      <rPr>
        <b/>
        <sz val="12"/>
        <rFont val="標楷體"/>
        <family val="4"/>
      </rPr>
      <t>課程</t>
    </r>
  </si>
  <si>
    <r>
      <rPr>
        <sz val="12"/>
        <rFont val="標楷體"/>
        <family val="4"/>
      </rPr>
      <t>男性</t>
    </r>
  </si>
  <si>
    <r>
      <rPr>
        <sz val="12"/>
        <rFont val="標楷體"/>
        <family val="4"/>
      </rPr>
      <t>女性</t>
    </r>
  </si>
  <si>
    <r>
      <rPr>
        <sz val="12"/>
        <color indexed="8"/>
        <rFont val="標楷體"/>
        <family val="4"/>
      </rPr>
      <t>學歷別</t>
    </r>
  </si>
  <si>
    <r>
      <rPr>
        <b/>
        <sz val="16"/>
        <rFont val="標楷體"/>
        <family val="4"/>
      </rPr>
      <t>工業局人培計畫企業包班性別統計表</t>
    </r>
    <r>
      <rPr>
        <b/>
        <sz val="16"/>
        <rFont val="Times New Roman"/>
        <family val="1"/>
      </rPr>
      <t xml:space="preserve"> </t>
    </r>
  </si>
  <si>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104</t>
    </r>
    <r>
      <rPr>
        <sz val="12"/>
        <rFont val="標楷體"/>
        <family val="4"/>
      </rPr>
      <t>年</t>
    </r>
  </si>
  <si>
    <r>
      <t>1.</t>
    </r>
    <r>
      <rPr>
        <sz val="12"/>
        <rFont val="標楷體"/>
        <family val="4"/>
      </rPr>
      <t xml:space="preserve">機械產業專業人才培訓計畫
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 xml:space="preserve">智慧電子學院計畫
</t>
    </r>
    <r>
      <rPr>
        <sz val="12"/>
        <rFont val="Times New Roman"/>
        <family val="1"/>
      </rPr>
      <t>3.</t>
    </r>
    <r>
      <rPr>
        <sz val="12"/>
        <rFont val="標楷體"/>
        <family val="4"/>
      </rPr>
      <t>數位內容產業創新整合發展計畫</t>
    </r>
  </si>
  <si>
    <r>
      <rPr>
        <b/>
        <sz val="12"/>
        <rFont val="標楷體"/>
        <family val="4"/>
      </rPr>
      <t>總</t>
    </r>
    <r>
      <rPr>
        <b/>
        <sz val="12"/>
        <rFont val="Times New Roman"/>
        <family val="1"/>
      </rPr>
      <t xml:space="preserve">        </t>
    </r>
    <r>
      <rPr>
        <b/>
        <sz val="12"/>
        <rFont val="標楷體"/>
        <family val="4"/>
      </rPr>
      <t>計</t>
    </r>
  </si>
  <si>
    <r>
      <rPr>
        <sz val="12"/>
        <color indexed="8"/>
        <rFont val="標楷體"/>
        <family val="4"/>
      </rPr>
      <t>資料來源</t>
    </r>
    <r>
      <rPr>
        <sz val="12"/>
        <color indexed="8"/>
        <rFont val="Times New Roman"/>
        <family val="1"/>
      </rPr>
      <t xml:space="preserve"> : </t>
    </r>
    <r>
      <rPr>
        <sz val="12"/>
        <color indexed="8"/>
        <rFont val="標楷體"/>
        <family val="4"/>
      </rPr>
      <t>經濟部工業局</t>
    </r>
  </si>
  <si>
    <r>
      <rPr>
        <b/>
        <sz val="16"/>
        <rFont val="標楷體"/>
        <family val="4"/>
      </rPr>
      <t>工業局人培計畫企業包班性別統計表</t>
    </r>
    <r>
      <rPr>
        <b/>
        <sz val="16"/>
        <rFont val="Times New Roman"/>
        <family val="1"/>
      </rPr>
      <t xml:space="preserve"> </t>
    </r>
  </si>
  <si>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年</t>
    </r>
  </si>
  <si>
    <r>
      <rPr>
        <sz val="12"/>
        <rFont val="標楷體"/>
        <family val="4"/>
      </rPr>
      <t>男性</t>
    </r>
  </si>
  <si>
    <r>
      <rPr>
        <sz val="12"/>
        <rFont val="標楷體"/>
        <family val="4"/>
      </rPr>
      <t>女性</t>
    </r>
  </si>
  <si>
    <r>
      <rPr>
        <sz val="12"/>
        <rFont val="標楷體"/>
        <family val="4"/>
      </rPr>
      <t>碩士以上</t>
    </r>
  </si>
  <si>
    <r>
      <rPr>
        <sz val="12"/>
        <color indexed="8"/>
        <rFont val="標楷體"/>
        <family val="4"/>
      </rPr>
      <t>職務別</t>
    </r>
  </si>
  <si>
    <r>
      <rPr>
        <sz val="12"/>
        <rFont val="標楷體"/>
        <family val="4"/>
      </rPr>
      <t>高階主管</t>
    </r>
  </si>
  <si>
    <r>
      <rPr>
        <sz val="12"/>
        <rFont val="標楷體"/>
        <family val="4"/>
      </rPr>
      <t>中階主管</t>
    </r>
  </si>
  <si>
    <r>
      <rPr>
        <sz val="12"/>
        <rFont val="標楷體"/>
        <family val="4"/>
      </rPr>
      <t>一般專業人員</t>
    </r>
  </si>
  <si>
    <r>
      <rPr>
        <sz val="12"/>
        <color indexed="8"/>
        <rFont val="標楷體"/>
        <family val="4"/>
      </rPr>
      <t>資料來源</t>
    </r>
    <r>
      <rPr>
        <sz val="12"/>
        <color indexed="8"/>
        <rFont val="Times New Roman"/>
        <family val="1"/>
      </rPr>
      <t xml:space="preserve"> : </t>
    </r>
    <r>
      <rPr>
        <sz val="12"/>
        <color indexed="8"/>
        <rFont val="標楷體"/>
        <family val="4"/>
      </rPr>
      <t>經濟部工業局</t>
    </r>
  </si>
  <si>
    <t>102年度工業局企業包班性別統計表</t>
  </si>
  <si>
    <t>單位:人數，%</t>
  </si>
  <si>
    <t xml:space="preserve">工業局人培計畫企業包班性別統計表 </t>
  </si>
  <si>
    <t>按職級分</t>
  </si>
  <si>
    <t>按職級分</t>
  </si>
  <si>
    <t>機械產業專業人才培訓計畫</t>
  </si>
  <si>
    <t>數位文創內容多元產製與匯集計畫</t>
  </si>
  <si>
    <t>創新製藥產業國際躍升計畫</t>
  </si>
  <si>
    <t>製造業價值鏈資訊應用計畫</t>
  </si>
  <si>
    <t>金屬產業智機化提升計畫</t>
  </si>
  <si>
    <t>製藥產業技術輔導與推廣計畫</t>
  </si>
  <si>
    <t>智慧創新服務化推動計畫</t>
  </si>
  <si>
    <t>金屬機電產業生產力4.0推動計畫</t>
  </si>
  <si>
    <t>智慧創新服務化推動計畫</t>
  </si>
  <si>
    <t>智慧電子人才應用發展推動計畫</t>
  </si>
  <si>
    <r>
      <rPr>
        <b/>
        <sz val="16"/>
        <rFont val="標楷體"/>
        <family val="4"/>
      </rPr>
      <t>工業局</t>
    </r>
    <r>
      <rPr>
        <b/>
        <sz val="16"/>
        <rFont val="Times New Roman"/>
        <family val="1"/>
      </rPr>
      <t>109</t>
    </r>
    <r>
      <rPr>
        <b/>
        <sz val="16"/>
        <rFont val="標楷體"/>
        <family val="4"/>
      </rPr>
      <t>年人培計畫企業包班性別統計表</t>
    </r>
    <r>
      <rPr>
        <b/>
        <sz val="16"/>
        <rFont val="Times New Roman"/>
        <family val="1"/>
      </rPr>
      <t xml:space="preserve"> </t>
    </r>
  </si>
  <si>
    <t>實習生</t>
  </si>
  <si>
    <t>計畫名稱</t>
  </si>
  <si>
    <t>工具機產業同規共軌暨品質長效數位化計畫</t>
  </si>
  <si>
    <t>推動機電產業智慧製造計畫</t>
  </si>
  <si>
    <t>智慧電子人才應用發展推動計畫</t>
  </si>
  <si>
    <t>食品產業鏈智慧加值推動計畫</t>
  </si>
  <si>
    <r>
      <rPr>
        <sz val="12"/>
        <rFont val="標楷體"/>
        <family val="4"/>
      </rPr>
      <t>年度</t>
    </r>
  </si>
  <si>
    <r>
      <rPr>
        <sz val="12"/>
        <rFont val="標楷體"/>
        <family val="4"/>
      </rPr>
      <t>百分比</t>
    </r>
    <r>
      <rPr>
        <sz val="12"/>
        <rFont val="Times New Roman"/>
        <family val="1"/>
      </rPr>
      <t>(%)</t>
    </r>
  </si>
  <si>
    <t>1.工具機產業同規共軌暨品質長效數位化計畫</t>
  </si>
  <si>
    <t>2.推動機電產業智慧製造計畫</t>
  </si>
  <si>
    <t>3.智慧電子人才應用發展推動計畫</t>
  </si>
  <si>
    <t>4.食品產業鏈智慧加值推動計畫</t>
  </si>
  <si>
    <r>
      <rPr>
        <b/>
        <sz val="16"/>
        <rFont val="標楷體"/>
        <family val="4"/>
      </rPr>
      <t>工業局</t>
    </r>
    <r>
      <rPr>
        <b/>
        <sz val="16"/>
        <rFont val="Times New Roman"/>
        <family val="1"/>
      </rPr>
      <t>110</t>
    </r>
    <r>
      <rPr>
        <b/>
        <sz val="16"/>
        <rFont val="標楷體"/>
        <family val="4"/>
      </rPr>
      <t>年人培計畫企業包班性別統計表</t>
    </r>
    <r>
      <rPr>
        <b/>
        <sz val="16"/>
        <rFont val="Times New Roman"/>
        <family val="1"/>
      </rPr>
      <t xml:space="preserve"> </t>
    </r>
  </si>
  <si>
    <r>
      <rPr>
        <b/>
        <sz val="16"/>
        <rFont val="標楷體"/>
        <family val="4"/>
      </rPr>
      <t>工業局</t>
    </r>
    <r>
      <rPr>
        <b/>
        <sz val="16"/>
        <rFont val="Times New Roman"/>
        <family val="1"/>
      </rPr>
      <t>111</t>
    </r>
    <r>
      <rPr>
        <b/>
        <sz val="16"/>
        <rFont val="標楷體"/>
        <family val="4"/>
      </rPr>
      <t>年人培計畫企業包班性別統計表</t>
    </r>
    <r>
      <rPr>
        <b/>
        <sz val="16"/>
        <rFont val="Times New Roman"/>
        <family val="1"/>
      </rPr>
      <t xml:space="preserve"> </t>
    </r>
  </si>
  <si>
    <t>食品產業智慧生產推動計畫</t>
  </si>
  <si>
    <t>食品產業鏈智慧加值推動計畫</t>
  </si>
  <si>
    <r>
      <rPr>
        <sz val="12"/>
        <rFont val="標楷體"/>
        <family val="4"/>
      </rPr>
      <t>其他</t>
    </r>
  </si>
  <si>
    <r>
      <t>1.</t>
    </r>
    <r>
      <rPr>
        <sz val="12"/>
        <rFont val="標楷體"/>
        <family val="4"/>
      </rPr>
      <t>工具機產業同規共軌暨品質長效數位化計畫</t>
    </r>
  </si>
  <si>
    <r>
      <t>2.</t>
    </r>
    <r>
      <rPr>
        <sz val="12"/>
        <rFont val="標楷體"/>
        <family val="4"/>
      </rPr>
      <t>食品產業智慧生產推動計畫</t>
    </r>
  </si>
  <si>
    <r>
      <t>3.</t>
    </r>
    <r>
      <rPr>
        <sz val="12"/>
        <rFont val="標楷體"/>
        <family val="4"/>
      </rPr>
      <t>食品產業鏈智慧加值推動計畫</t>
    </r>
  </si>
  <si>
    <r>
      <t>4.</t>
    </r>
    <r>
      <rPr>
        <sz val="12"/>
        <rFont val="標楷體"/>
        <family val="4"/>
      </rPr>
      <t>推動機電產業智慧製造計畫</t>
    </r>
  </si>
  <si>
    <r>
      <t>5.</t>
    </r>
    <r>
      <rPr>
        <sz val="12"/>
        <rFont val="標楷體"/>
        <family val="4"/>
      </rPr>
      <t>智慧電子人才應用發展推動計畫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</si>
</sst>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0.00_);[Red]\(0.00\)"/>
    <numFmt numFmtId="178" formatCode="#,##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.0_-;\-* #,##0.0_-;_-* &quot;-&quot;??_-;_-@_-"/>
    <numFmt numFmtId="185" formatCode="_-* #,##0_-;\-* #,##0_-;_-* &quot;-&quot;??_-;_-@_-"/>
  </numFmts>
  <fonts count="62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b/>
      <sz val="12"/>
      <name val="Times New Roman"/>
      <family val="1"/>
    </font>
    <font>
      <b/>
      <sz val="12"/>
      <name val="標楷體"/>
      <family val="4"/>
    </font>
    <font>
      <b/>
      <sz val="14"/>
      <name val="標楷體"/>
      <family val="4"/>
    </font>
    <font>
      <b/>
      <sz val="16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Times New Roman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b/>
      <sz val="13"/>
      <color indexed="8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標楷體"/>
      <family val="4"/>
    </font>
    <font>
      <sz val="12"/>
      <color theme="1"/>
      <name val="標楷體"/>
      <family val="4"/>
    </font>
    <font>
      <sz val="14"/>
      <color theme="1"/>
      <name val="標楷體"/>
      <family val="4"/>
    </font>
    <font>
      <sz val="13"/>
      <color rgb="FF000000"/>
      <name val="標楷體"/>
      <family val="4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16">
    <xf numFmtId="0" fontId="0" fillId="0" borderId="0" xfId="0" applyFont="1" applyAlignment="1">
      <alignment vertical="center"/>
    </xf>
    <xf numFmtId="0" fontId="5" fillId="0" borderId="0" xfId="33" applyFont="1">
      <alignment vertical="center"/>
      <protection/>
    </xf>
    <xf numFmtId="0" fontId="4" fillId="0" borderId="10" xfId="33" applyFont="1" applyBorder="1" applyAlignment="1">
      <alignment horizontal="center" vertical="center"/>
      <protection/>
    </xf>
    <xf numFmtId="178" fontId="4" fillId="0" borderId="10" xfId="33" applyNumberFormat="1" applyFont="1" applyBorder="1" applyAlignment="1">
      <alignment horizontal="center" vertical="center"/>
      <protection/>
    </xf>
    <xf numFmtId="0" fontId="4" fillId="0" borderId="0" xfId="33" applyFont="1">
      <alignment vertical="center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54" fillId="0" borderId="1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4" fillId="0" borderId="11" xfId="33" applyFont="1" applyBorder="1" applyAlignment="1">
      <alignment horizontal="center" vertical="center"/>
      <protection/>
    </xf>
    <xf numFmtId="0" fontId="4" fillId="0" borderId="12" xfId="33" applyFont="1" applyBorder="1" applyAlignment="1">
      <alignment horizontal="center" vertical="center"/>
      <protection/>
    </xf>
    <xf numFmtId="10" fontId="4" fillId="0" borderId="10" xfId="44" applyNumberFormat="1" applyFont="1" applyBorder="1" applyAlignment="1">
      <alignment horizontal="center" vertical="center"/>
    </xf>
    <xf numFmtId="10" fontId="4" fillId="0" borderId="10" xfId="43" applyNumberFormat="1" applyFont="1" applyBorder="1" applyAlignment="1">
      <alignment horizontal="center" vertical="center"/>
    </xf>
    <xf numFmtId="0" fontId="4" fillId="0" borderId="0" xfId="33" applyFont="1" applyBorder="1" applyAlignment="1">
      <alignment horizontal="center" vertical="center"/>
      <protection/>
    </xf>
    <xf numFmtId="178" fontId="13" fillId="0" borderId="0" xfId="33" applyNumberFormat="1" applyFont="1" applyBorder="1" applyAlignment="1">
      <alignment horizontal="center" vertical="center"/>
      <protection/>
    </xf>
    <xf numFmtId="10" fontId="4" fillId="0" borderId="0" xfId="43" applyNumberFormat="1" applyFont="1" applyBorder="1" applyAlignment="1">
      <alignment horizontal="center" vertical="center"/>
    </xf>
    <xf numFmtId="178" fontId="4" fillId="0" borderId="0" xfId="33" applyNumberFormat="1" applyFont="1">
      <alignment vertical="center"/>
      <protection/>
    </xf>
    <xf numFmtId="185" fontId="6" fillId="0" borderId="10" xfId="36" applyNumberFormat="1" applyFont="1" applyBorder="1" applyAlignment="1">
      <alignment horizontal="center" vertical="center" wrapText="1"/>
    </xf>
    <xf numFmtId="185" fontId="55" fillId="0" borderId="10" xfId="36" applyNumberFormat="1" applyFont="1" applyBorder="1" applyAlignment="1">
      <alignment horizontal="center" vertical="center"/>
    </xf>
    <xf numFmtId="185" fontId="56" fillId="0" borderId="10" xfId="36" applyNumberFormat="1" applyFont="1" applyBorder="1" applyAlignment="1">
      <alignment horizontal="center" vertical="center" wrapText="1"/>
    </xf>
    <xf numFmtId="185" fontId="55" fillId="0" borderId="0" xfId="36" applyNumberFormat="1" applyFont="1" applyAlignment="1">
      <alignment vertical="center"/>
    </xf>
    <xf numFmtId="185" fontId="4" fillId="0" borderId="0" xfId="36" applyNumberFormat="1" applyFont="1" applyAlignment="1">
      <alignment vertical="center"/>
    </xf>
    <xf numFmtId="185" fontId="5" fillId="0" borderId="10" xfId="36" applyNumberFormat="1" applyFont="1" applyBorder="1" applyAlignment="1">
      <alignment horizontal="center" vertical="center" wrapText="1"/>
    </xf>
    <xf numFmtId="185" fontId="7" fillId="0" borderId="10" xfId="36" applyNumberFormat="1" applyFont="1" applyBorder="1" applyAlignment="1">
      <alignment horizontal="center" vertical="center" wrapText="1"/>
    </xf>
    <xf numFmtId="185" fontId="7" fillId="0" borderId="10" xfId="36" applyNumberFormat="1" applyFont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0" fontId="57" fillId="0" borderId="10" xfId="0" applyFont="1" applyBorder="1" applyAlignment="1">
      <alignment vertical="center" wrapText="1"/>
    </xf>
    <xf numFmtId="185" fontId="58" fillId="0" borderId="0" xfId="36" applyNumberFormat="1" applyFont="1" applyAlignment="1">
      <alignment vertical="center"/>
    </xf>
    <xf numFmtId="0" fontId="57" fillId="0" borderId="0" xfId="0" applyFont="1" applyAlignment="1">
      <alignment vertical="center"/>
    </xf>
    <xf numFmtId="185" fontId="59" fillId="0" borderId="0" xfId="36" applyNumberFormat="1" applyFont="1" applyAlignment="1">
      <alignment vertical="center"/>
    </xf>
    <xf numFmtId="185" fontId="58" fillId="0" borderId="0" xfId="36" applyNumberFormat="1" applyFont="1" applyBorder="1" applyAlignment="1">
      <alignment horizontal="center" vertical="center"/>
    </xf>
    <xf numFmtId="185" fontId="58" fillId="0" borderId="10" xfId="36" applyNumberFormat="1" applyFont="1" applyBorder="1" applyAlignment="1">
      <alignment horizontal="center" vertical="center" wrapText="1"/>
    </xf>
    <xf numFmtId="185" fontId="58" fillId="0" borderId="10" xfId="36" applyNumberFormat="1" applyFont="1" applyBorder="1" applyAlignment="1">
      <alignment vertical="center" wrapText="1"/>
    </xf>
    <xf numFmtId="185" fontId="58" fillId="0" borderId="10" xfId="36" applyNumberFormat="1" applyFont="1" applyBorder="1" applyAlignment="1">
      <alignment vertical="center"/>
    </xf>
    <xf numFmtId="185" fontId="7" fillId="0" borderId="0" xfId="36" applyNumberFormat="1" applyFont="1" applyFill="1" applyBorder="1" applyAlignment="1">
      <alignment horizontal="center" vertical="center" wrapText="1"/>
    </xf>
    <xf numFmtId="185" fontId="5" fillId="0" borderId="0" xfId="36" applyNumberFormat="1" applyFont="1" applyFill="1" applyBorder="1" applyAlignment="1">
      <alignment vertical="center" wrapText="1"/>
    </xf>
    <xf numFmtId="185" fontId="55" fillId="0" borderId="10" xfId="36" applyNumberFormat="1" applyFont="1" applyBorder="1" applyAlignment="1">
      <alignment vertical="center"/>
    </xf>
    <xf numFmtId="0" fontId="11" fillId="0" borderId="13" xfId="33" applyFont="1" applyFill="1" applyBorder="1" applyAlignment="1">
      <alignment vertical="center"/>
      <protection/>
    </xf>
    <xf numFmtId="0" fontId="4" fillId="0" borderId="0" xfId="33" applyFont="1" applyFill="1">
      <alignment vertical="center"/>
      <protection/>
    </xf>
    <xf numFmtId="178" fontId="4" fillId="0" borderId="10" xfId="33" applyNumberFormat="1" applyFont="1" applyBorder="1" applyAlignment="1">
      <alignment horizontal="right" vertical="center"/>
      <protection/>
    </xf>
    <xf numFmtId="10" fontId="4" fillId="0" borderId="10" xfId="44" applyNumberFormat="1" applyFont="1" applyBorder="1" applyAlignment="1">
      <alignment horizontal="right" vertical="center"/>
    </xf>
    <xf numFmtId="178" fontId="4" fillId="0" borderId="10" xfId="33" applyNumberFormat="1" applyFont="1" applyFill="1" applyBorder="1" applyAlignment="1">
      <alignment horizontal="center" vertical="center"/>
      <protection/>
    </xf>
    <xf numFmtId="0" fontId="4" fillId="0" borderId="10" xfId="33" applyFont="1" applyFill="1" applyBorder="1" applyAlignment="1">
      <alignment horizontal="center" vertical="center"/>
      <protection/>
    </xf>
    <xf numFmtId="178" fontId="4" fillId="0" borderId="10" xfId="33" applyNumberFormat="1" applyFont="1" applyFill="1" applyBorder="1" applyAlignment="1">
      <alignment horizontal="right" vertical="center"/>
      <protection/>
    </xf>
    <xf numFmtId="0" fontId="4" fillId="0" borderId="10" xfId="33" applyFont="1" applyFill="1" applyBorder="1" applyAlignment="1">
      <alignment horizontal="right" vertical="center"/>
      <protection/>
    </xf>
    <xf numFmtId="0" fontId="4" fillId="0" borderId="10" xfId="33" applyFont="1" applyBorder="1" applyAlignment="1">
      <alignment horizontal="right" vertical="center"/>
      <protection/>
    </xf>
    <xf numFmtId="10" fontId="4" fillId="0" borderId="10" xfId="43" applyNumberFormat="1" applyFont="1" applyBorder="1" applyAlignment="1">
      <alignment horizontal="right" vertical="center"/>
    </xf>
    <xf numFmtId="0" fontId="4" fillId="0" borderId="10" xfId="33" applyFont="1" applyBorder="1">
      <alignment vertical="center"/>
      <protection/>
    </xf>
    <xf numFmtId="179" fontId="4" fillId="0" borderId="10" xfId="33" applyNumberFormat="1" applyFont="1" applyBorder="1" applyAlignment="1">
      <alignment horizontal="right" vertical="center"/>
      <protection/>
    </xf>
    <xf numFmtId="0" fontId="54" fillId="0" borderId="10" xfId="0" applyFont="1" applyBorder="1" applyAlignment="1">
      <alignment horizontal="right" vertical="center"/>
    </xf>
    <xf numFmtId="3" fontId="54" fillId="0" borderId="10" xfId="0" applyNumberFormat="1" applyFont="1" applyBorder="1" applyAlignment="1">
      <alignment horizontal="right" vertical="center"/>
    </xf>
    <xf numFmtId="185" fontId="4" fillId="0" borderId="10" xfId="36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6" fillId="33" borderId="10" xfId="33" applyFont="1" applyFill="1" applyBorder="1" applyAlignment="1">
      <alignment horizontal="center" vertical="center"/>
      <protection/>
    </xf>
    <xf numFmtId="185" fontId="6" fillId="33" borderId="10" xfId="36" applyNumberFormat="1" applyFont="1" applyFill="1" applyBorder="1" applyAlignment="1">
      <alignment horizontal="center" vertical="center" wrapText="1"/>
    </xf>
    <xf numFmtId="185" fontId="56" fillId="33" borderId="10" xfId="36" applyNumberFormat="1" applyFont="1" applyFill="1" applyBorder="1" applyAlignment="1">
      <alignment horizontal="center" vertical="center" wrapText="1"/>
    </xf>
    <xf numFmtId="0" fontId="7" fillId="33" borderId="10" xfId="33" applyFont="1" applyFill="1" applyBorder="1" applyAlignment="1">
      <alignment horizontal="center" vertical="center"/>
      <protection/>
    </xf>
    <xf numFmtId="0" fontId="5" fillId="0" borderId="10" xfId="33" applyFont="1" applyBorder="1">
      <alignment vertical="center"/>
      <protection/>
    </xf>
    <xf numFmtId="0" fontId="5" fillId="0" borderId="10" xfId="33" applyFont="1" applyBorder="1" applyAlignment="1">
      <alignment horizontal="center" vertical="center" wrapText="1"/>
      <protection/>
    </xf>
    <xf numFmtId="10" fontId="4" fillId="0" borderId="10" xfId="44" applyNumberFormat="1" applyFont="1" applyFill="1" applyBorder="1" applyAlignment="1">
      <alignment horizontal="right" vertical="center"/>
    </xf>
    <xf numFmtId="178" fontId="4" fillId="0" borderId="10" xfId="0" applyNumberFormat="1" applyFont="1" applyFill="1" applyBorder="1" applyAlignment="1">
      <alignment vertical="center"/>
    </xf>
    <xf numFmtId="178" fontId="55" fillId="0" borderId="10" xfId="0" applyNumberFormat="1" applyFont="1" applyFill="1" applyBorder="1" applyAlignment="1">
      <alignment vertical="center"/>
    </xf>
    <xf numFmtId="176" fontId="55" fillId="0" borderId="10" xfId="43" applyNumberFormat="1" applyFont="1" applyFill="1" applyBorder="1" applyAlignment="1">
      <alignment vertical="center"/>
    </xf>
    <xf numFmtId="0" fontId="7" fillId="33" borderId="14" xfId="33" applyFont="1" applyFill="1" applyBorder="1" applyAlignment="1">
      <alignment horizontal="center" vertical="center"/>
      <protection/>
    </xf>
    <xf numFmtId="185" fontId="6" fillId="33" borderId="14" xfId="36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vertical="center"/>
    </xf>
    <xf numFmtId="0" fontId="61" fillId="0" borderId="10" xfId="0" applyFont="1" applyBorder="1" applyAlignment="1">
      <alignment horizontal="right" vertical="center"/>
    </xf>
    <xf numFmtId="3" fontId="61" fillId="0" borderId="10" xfId="0" applyNumberFormat="1" applyFont="1" applyBorder="1" applyAlignment="1">
      <alignment horizontal="right" vertical="center"/>
    </xf>
    <xf numFmtId="0" fontId="4" fillId="0" borderId="10" xfId="33" applyFont="1" applyFill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8" fillId="0" borderId="15" xfId="33" applyFont="1" applyBorder="1" applyAlignment="1">
      <alignment horizontal="center" vertical="center" wrapText="1"/>
      <protection/>
    </xf>
    <xf numFmtId="0" fontId="8" fillId="0" borderId="16" xfId="33" applyFont="1" applyBorder="1" applyAlignment="1">
      <alignment horizontal="center" vertical="center" wrapText="1"/>
      <protection/>
    </xf>
    <xf numFmtId="0" fontId="8" fillId="0" borderId="17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/>
      <protection/>
    </xf>
    <xf numFmtId="0" fontId="5" fillId="0" borderId="10" xfId="33" applyFont="1" applyBorder="1" applyAlignment="1">
      <alignment horizontal="center" vertical="center" wrapText="1"/>
      <protection/>
    </xf>
    <xf numFmtId="185" fontId="5" fillId="0" borderId="10" xfId="36" applyNumberFormat="1" applyFont="1" applyBorder="1" applyAlignment="1">
      <alignment horizontal="center" vertical="center" wrapText="1"/>
    </xf>
    <xf numFmtId="185" fontId="5" fillId="0" borderId="15" xfId="36" applyNumberFormat="1" applyFont="1" applyBorder="1" applyAlignment="1">
      <alignment horizontal="center" vertical="center" wrapText="1"/>
    </xf>
    <xf numFmtId="185" fontId="5" fillId="0" borderId="16" xfId="36" applyNumberFormat="1" applyFont="1" applyBorder="1" applyAlignment="1">
      <alignment horizontal="center" vertical="center" wrapText="1"/>
    </xf>
    <xf numFmtId="185" fontId="5" fillId="0" borderId="17" xfId="36" applyNumberFormat="1" applyFont="1" applyBorder="1" applyAlignment="1">
      <alignment horizontal="center" vertical="center" wrapText="1"/>
    </xf>
    <xf numFmtId="0" fontId="11" fillId="0" borderId="0" xfId="33" applyFont="1" applyFill="1" applyBorder="1" applyAlignment="1">
      <alignment horizontal="left" vertical="center"/>
      <protection/>
    </xf>
    <xf numFmtId="0" fontId="12" fillId="0" borderId="18" xfId="33" applyFont="1" applyBorder="1" applyAlignment="1">
      <alignment horizontal="center" vertical="center"/>
      <protection/>
    </xf>
    <xf numFmtId="0" fontId="12" fillId="0" borderId="19" xfId="33" applyFont="1" applyBorder="1" applyAlignment="1">
      <alignment horizontal="center" vertical="center"/>
      <protection/>
    </xf>
    <xf numFmtId="0" fontId="6" fillId="0" borderId="10" xfId="33" applyFont="1" applyFill="1" applyBorder="1" applyAlignment="1">
      <alignment horizontal="center" vertical="center"/>
      <protection/>
    </xf>
    <xf numFmtId="0" fontId="11" fillId="0" borderId="10" xfId="33" applyFont="1" applyFill="1" applyBorder="1" applyAlignment="1">
      <alignment horizontal="center" vertical="center" textRotation="255"/>
      <protection/>
    </xf>
    <xf numFmtId="0" fontId="12" fillId="0" borderId="18" xfId="33" applyFont="1" applyBorder="1" applyAlignment="1">
      <alignment horizontal="center" vertical="center"/>
      <protection/>
    </xf>
    <xf numFmtId="0" fontId="11" fillId="0" borderId="13" xfId="33" applyFont="1" applyFill="1" applyBorder="1" applyAlignment="1">
      <alignment horizontal="center" vertical="center" textRotation="255"/>
      <protection/>
    </xf>
    <xf numFmtId="0" fontId="11" fillId="0" borderId="0" xfId="33" applyFont="1" applyFill="1" applyBorder="1" applyAlignment="1">
      <alignment horizontal="center" vertical="center" textRotation="255"/>
      <protection/>
    </xf>
    <xf numFmtId="0" fontId="11" fillId="0" borderId="18" xfId="33" applyFont="1" applyFill="1" applyBorder="1" applyAlignment="1">
      <alignment horizontal="center" vertical="center" textRotation="255"/>
      <protection/>
    </xf>
    <xf numFmtId="0" fontId="12" fillId="0" borderId="18" xfId="33" applyFont="1" applyBorder="1" applyAlignment="1">
      <alignment horizontal="center" vertical="center"/>
      <protection/>
    </xf>
    <xf numFmtId="0" fontId="6" fillId="0" borderId="20" xfId="33" applyFont="1" applyBorder="1" applyAlignment="1">
      <alignment horizontal="center" vertical="center"/>
      <protection/>
    </xf>
    <xf numFmtId="0" fontId="6" fillId="0" borderId="11" xfId="33" applyFont="1" applyBorder="1" applyAlignment="1">
      <alignment horizontal="center" vertical="center"/>
      <protection/>
    </xf>
    <xf numFmtId="0" fontId="6" fillId="0" borderId="21" xfId="33" applyFont="1" applyBorder="1" applyAlignment="1">
      <alignment horizontal="center" vertical="center"/>
      <protection/>
    </xf>
    <xf numFmtId="0" fontId="6" fillId="0" borderId="19" xfId="33" applyFont="1" applyBorder="1" applyAlignment="1">
      <alignment horizontal="center" vertical="center"/>
      <protection/>
    </xf>
    <xf numFmtId="0" fontId="11" fillId="0" borderId="22" xfId="33" applyFont="1" applyFill="1" applyBorder="1" applyAlignment="1">
      <alignment horizontal="center" vertical="center" textRotation="255"/>
      <protection/>
    </xf>
    <xf numFmtId="0" fontId="11" fillId="0" borderId="12" xfId="33" applyFont="1" applyFill="1" applyBorder="1" applyAlignment="1">
      <alignment horizontal="center" vertical="center" textRotation="255"/>
      <protection/>
    </xf>
    <xf numFmtId="0" fontId="11" fillId="0" borderId="10" xfId="33" applyFont="1" applyFill="1" applyBorder="1">
      <alignment vertical="center"/>
      <protection/>
    </xf>
    <xf numFmtId="0" fontId="4" fillId="0" borderId="10" xfId="33" applyFont="1" applyBorder="1" applyAlignment="1">
      <alignment vertical="center"/>
      <protection/>
    </xf>
    <xf numFmtId="0" fontId="4" fillId="0" borderId="12" xfId="33" applyFont="1" applyBorder="1" applyAlignment="1">
      <alignment horizontal="center" vertical="center" wrapText="1"/>
      <protection/>
    </xf>
    <xf numFmtId="0" fontId="4" fillId="0" borderId="22" xfId="33" applyFont="1" applyBorder="1" applyAlignment="1">
      <alignment horizontal="center" vertical="center" wrapText="1"/>
      <protection/>
    </xf>
    <xf numFmtId="0" fontId="4" fillId="0" borderId="14" xfId="33" applyFont="1" applyBorder="1" applyAlignment="1">
      <alignment horizontal="center" vertical="center" wrapText="1"/>
      <protection/>
    </xf>
    <xf numFmtId="0" fontId="11" fillId="0" borderId="13" xfId="33" applyFont="1" applyFill="1" applyBorder="1" applyAlignment="1">
      <alignment horizontal="left" vertical="center"/>
      <protection/>
    </xf>
    <xf numFmtId="0" fontId="12" fillId="0" borderId="0" xfId="33" applyFont="1" applyBorder="1" applyAlignment="1">
      <alignment horizontal="center" vertical="center"/>
      <protection/>
    </xf>
    <xf numFmtId="0" fontId="12" fillId="0" borderId="23" xfId="33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center" vertical="center"/>
      <protection/>
    </xf>
    <xf numFmtId="0" fontId="4" fillId="0" borderId="23" xfId="33" applyFont="1" applyBorder="1" applyAlignment="1">
      <alignment horizontal="center" vertical="center"/>
      <protection/>
    </xf>
    <xf numFmtId="0" fontId="4" fillId="0" borderId="18" xfId="33" applyFont="1" applyBorder="1" applyAlignment="1">
      <alignment horizontal="center" vertical="center"/>
      <protection/>
    </xf>
    <xf numFmtId="0" fontId="4" fillId="0" borderId="19" xfId="33" applyFont="1" applyBorder="1" applyAlignment="1">
      <alignment horizontal="center" vertical="center"/>
      <protection/>
    </xf>
    <xf numFmtId="0" fontId="10" fillId="0" borderId="10" xfId="33" applyFont="1" applyFill="1" applyBorder="1" applyAlignment="1">
      <alignment horizontal="center" vertical="center" textRotation="255"/>
      <protection/>
    </xf>
    <xf numFmtId="0" fontId="5" fillId="0" borderId="10" xfId="33" applyFont="1" applyBorder="1" applyAlignment="1">
      <alignment vertical="center"/>
      <protection/>
    </xf>
    <xf numFmtId="185" fontId="58" fillId="0" borderId="10" xfId="36" applyNumberFormat="1" applyFont="1" applyBorder="1" applyAlignment="1">
      <alignment horizontal="center" vertical="center" wrapText="1"/>
    </xf>
    <xf numFmtId="185" fontId="58" fillId="0" borderId="10" xfId="36" applyNumberFormat="1" applyFont="1" applyBorder="1" applyAlignment="1">
      <alignment horizontal="center" vertical="center"/>
    </xf>
    <xf numFmtId="185" fontId="5" fillId="0" borderId="0" xfId="36" applyNumberFormat="1" applyFont="1" applyFill="1" applyBorder="1" applyAlignment="1">
      <alignment horizontal="left" vertical="center" wrapText="1"/>
    </xf>
    <xf numFmtId="185" fontId="59" fillId="0" borderId="0" xfId="36" applyNumberFormat="1" applyFont="1" applyAlignment="1">
      <alignment horizontal="center" vertical="center"/>
    </xf>
    <xf numFmtId="185" fontId="58" fillId="0" borderId="0" xfId="36" applyNumberFormat="1" applyFont="1" applyBorder="1" applyAlignment="1">
      <alignment horizontal="center"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Comma" xfId="36"/>
    <cellStyle name="千分位 2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百分比 2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zoomScale="85" zoomScaleNormal="8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E1"/>
    </sheetView>
  </sheetViews>
  <sheetFormatPr defaultColWidth="9.00390625" defaultRowHeight="15.75"/>
  <cols>
    <col min="1" max="1" width="9.00390625" style="4" customWidth="1"/>
    <col min="2" max="2" width="35.375" style="1" bestFit="1" customWidth="1"/>
    <col min="3" max="3" width="11.625" style="20" customWidth="1"/>
    <col min="4" max="4" width="14.125" style="20" customWidth="1"/>
    <col min="5" max="5" width="14.50390625" style="20" customWidth="1"/>
    <col min="6" max="237" width="9.00390625" style="4" customWidth="1"/>
    <col min="238" max="238" width="30.625" style="4" customWidth="1"/>
    <col min="239" max="241" width="10.625" style="4" customWidth="1"/>
    <col min="242" max="243" width="8.625" style="4" customWidth="1"/>
    <col min="244" max="244" width="9.625" style="4" bestFit="1" customWidth="1"/>
    <col min="245" max="245" width="8.625" style="4" customWidth="1"/>
    <col min="246" max="246" width="9.625" style="4" bestFit="1" customWidth="1"/>
    <col min="247" max="16384" width="9.00390625" style="4" customWidth="1"/>
  </cols>
  <sheetData>
    <row r="1" spans="1:5" s="1" customFormat="1" ht="19.5">
      <c r="A1" s="72" t="s">
        <v>126</v>
      </c>
      <c r="B1" s="73"/>
      <c r="C1" s="73"/>
      <c r="D1" s="73"/>
      <c r="E1" s="74"/>
    </row>
    <row r="2" spans="1:5" s="1" customFormat="1" ht="16.5">
      <c r="A2" s="75" t="s">
        <v>22</v>
      </c>
      <c r="B2" s="76" t="s">
        <v>141</v>
      </c>
      <c r="C2" s="78" t="s">
        <v>39</v>
      </c>
      <c r="D2" s="79"/>
      <c r="E2" s="80"/>
    </row>
    <row r="3" spans="1:5" s="1" customFormat="1" ht="16.5">
      <c r="A3" s="75"/>
      <c r="B3" s="76"/>
      <c r="C3" s="77" t="s">
        <v>13</v>
      </c>
      <c r="D3" s="21" t="s">
        <v>0</v>
      </c>
      <c r="E3" s="21" t="s">
        <v>1</v>
      </c>
    </row>
    <row r="4" spans="1:5" s="1" customFormat="1" ht="16.5">
      <c r="A4" s="75"/>
      <c r="B4" s="76"/>
      <c r="C4" s="77"/>
      <c r="D4" s="22" t="s">
        <v>38</v>
      </c>
      <c r="E4" s="23" t="s">
        <v>38</v>
      </c>
    </row>
    <row r="5" spans="1:5" ht="16.5">
      <c r="A5" s="54">
        <v>111</v>
      </c>
      <c r="B5" s="57" t="s">
        <v>38</v>
      </c>
      <c r="C5" s="55">
        <f>D5+E5</f>
        <v>2354</v>
      </c>
      <c r="D5" s="55">
        <f>SUM(D6:D10)</f>
        <v>1901</v>
      </c>
      <c r="E5" s="55">
        <f>SUM(E6:E10)</f>
        <v>453</v>
      </c>
    </row>
    <row r="6" spans="1:5" s="1" customFormat="1" ht="17.25">
      <c r="A6" s="46">
        <v>111</v>
      </c>
      <c r="B6" s="66" t="s">
        <v>142</v>
      </c>
      <c r="C6" s="67">
        <v>728</v>
      </c>
      <c r="D6" s="52">
        <v>605</v>
      </c>
      <c r="E6" s="52">
        <v>123</v>
      </c>
    </row>
    <row r="7" spans="1:5" s="1" customFormat="1" ht="17.25">
      <c r="A7" s="46">
        <v>111</v>
      </c>
      <c r="B7" s="66" t="s">
        <v>154</v>
      </c>
      <c r="C7" s="67">
        <v>15</v>
      </c>
      <c r="D7" s="52">
        <v>14</v>
      </c>
      <c r="E7" s="52">
        <v>1</v>
      </c>
    </row>
    <row r="8" spans="1:5" s="1" customFormat="1" ht="17.25">
      <c r="A8" s="46">
        <v>111</v>
      </c>
      <c r="B8" s="66" t="s">
        <v>155</v>
      </c>
      <c r="C8" s="67">
        <v>30</v>
      </c>
      <c r="D8" s="52">
        <v>19</v>
      </c>
      <c r="E8" s="52">
        <v>11</v>
      </c>
    </row>
    <row r="9" spans="1:5" s="1" customFormat="1" ht="17.25">
      <c r="A9" s="46">
        <v>111</v>
      </c>
      <c r="B9" s="66" t="s">
        <v>143</v>
      </c>
      <c r="C9" s="68">
        <v>557</v>
      </c>
      <c r="D9" s="52">
        <v>454</v>
      </c>
      <c r="E9" s="52">
        <v>103</v>
      </c>
    </row>
    <row r="10" spans="1:5" s="1" customFormat="1" ht="17.25">
      <c r="A10" s="46">
        <v>111</v>
      </c>
      <c r="B10" s="66" t="s">
        <v>138</v>
      </c>
      <c r="C10" s="67">
        <v>1024</v>
      </c>
      <c r="D10" s="52">
        <v>809</v>
      </c>
      <c r="E10" s="52">
        <v>215</v>
      </c>
    </row>
    <row r="11" spans="1:5" ht="16.5">
      <c r="A11" s="54">
        <v>110</v>
      </c>
      <c r="B11" s="57" t="s">
        <v>38</v>
      </c>
      <c r="C11" s="55">
        <f>D11+E11</f>
        <v>1738</v>
      </c>
      <c r="D11" s="55">
        <f>SUM(D12:D15)</f>
        <v>1337</v>
      </c>
      <c r="E11" s="55">
        <f>SUM(E12:E15)</f>
        <v>401</v>
      </c>
    </row>
    <row r="12" spans="1:5" s="1" customFormat="1" ht="17.25">
      <c r="A12" s="46">
        <v>110</v>
      </c>
      <c r="B12" s="66" t="s">
        <v>142</v>
      </c>
      <c r="C12" s="67">
        <v>213</v>
      </c>
      <c r="D12" s="52">
        <v>168</v>
      </c>
      <c r="E12" s="52">
        <v>45</v>
      </c>
    </row>
    <row r="13" spans="1:5" s="1" customFormat="1" ht="17.25">
      <c r="A13" s="46">
        <v>110</v>
      </c>
      <c r="B13" s="66" t="s">
        <v>143</v>
      </c>
      <c r="C13" s="67">
        <v>462</v>
      </c>
      <c r="D13" s="52">
        <v>411</v>
      </c>
      <c r="E13" s="52">
        <v>51</v>
      </c>
    </row>
    <row r="14" spans="1:5" s="1" customFormat="1" ht="17.25">
      <c r="A14" s="46">
        <v>110</v>
      </c>
      <c r="B14" s="66" t="s">
        <v>144</v>
      </c>
      <c r="C14" s="68">
        <v>1038</v>
      </c>
      <c r="D14" s="52">
        <v>742</v>
      </c>
      <c r="E14" s="52">
        <v>296</v>
      </c>
    </row>
    <row r="15" spans="1:5" s="1" customFormat="1" ht="17.25">
      <c r="A15" s="46">
        <v>110</v>
      </c>
      <c r="B15" s="66" t="s">
        <v>145</v>
      </c>
      <c r="C15" s="67">
        <v>25</v>
      </c>
      <c r="D15" s="52">
        <v>16</v>
      </c>
      <c r="E15" s="52">
        <v>9</v>
      </c>
    </row>
    <row r="16" spans="1:5" ht="16.5">
      <c r="A16" s="54">
        <v>109</v>
      </c>
      <c r="B16" s="64" t="s">
        <v>38</v>
      </c>
      <c r="C16" s="65">
        <f>D16+E16</f>
        <v>2483</v>
      </c>
      <c r="D16" s="65">
        <f>SUM(D17:D19)</f>
        <v>1964</v>
      </c>
      <c r="E16" s="65">
        <f>SUM(E17:E19)</f>
        <v>519</v>
      </c>
    </row>
    <row r="17" spans="1:5" ht="16.5">
      <c r="A17" s="46">
        <v>109</v>
      </c>
      <c r="B17" s="51" t="s">
        <v>133</v>
      </c>
      <c r="C17" s="16">
        <v>698</v>
      </c>
      <c r="D17" s="52">
        <v>528</v>
      </c>
      <c r="E17" s="52">
        <v>170</v>
      </c>
    </row>
    <row r="18" spans="1:5" ht="16.5">
      <c r="A18" s="46">
        <v>109</v>
      </c>
      <c r="B18" s="58" t="s">
        <v>137</v>
      </c>
      <c r="C18" s="16">
        <v>91</v>
      </c>
      <c r="D18" s="48">
        <v>74</v>
      </c>
      <c r="E18" s="52">
        <v>17</v>
      </c>
    </row>
    <row r="19" spans="1:5" ht="16.5">
      <c r="A19" s="46">
        <v>109</v>
      </c>
      <c r="B19" s="51" t="s">
        <v>138</v>
      </c>
      <c r="C19" s="16">
        <v>1694</v>
      </c>
      <c r="D19" s="49">
        <v>1362</v>
      </c>
      <c r="E19" s="52">
        <v>332</v>
      </c>
    </row>
    <row r="20" spans="1:5" ht="16.5">
      <c r="A20" s="54">
        <v>108</v>
      </c>
      <c r="B20" s="57" t="s">
        <v>40</v>
      </c>
      <c r="C20" s="55">
        <f aca="true" t="shared" si="0" ref="C20:C41">D20+E20</f>
        <v>2117</v>
      </c>
      <c r="D20" s="55">
        <f>SUM(D21:D23)</f>
        <v>1621</v>
      </c>
      <c r="E20" s="55">
        <f>SUM(E21:E23)</f>
        <v>496</v>
      </c>
    </row>
    <row r="21" spans="1:5" ht="16.5">
      <c r="A21" s="46">
        <v>108</v>
      </c>
      <c r="B21" s="51" t="s">
        <v>133</v>
      </c>
      <c r="C21" s="16">
        <f t="shared" si="0"/>
        <v>372</v>
      </c>
      <c r="D21" s="52">
        <v>292</v>
      </c>
      <c r="E21" s="52">
        <v>80</v>
      </c>
    </row>
    <row r="22" spans="1:5" ht="16.5">
      <c r="A22" s="46">
        <v>108</v>
      </c>
      <c r="B22" s="58" t="s">
        <v>135</v>
      </c>
      <c r="C22" s="16">
        <f t="shared" si="0"/>
        <v>69</v>
      </c>
      <c r="D22" s="48">
        <v>61</v>
      </c>
      <c r="E22" s="52">
        <v>8</v>
      </c>
    </row>
    <row r="23" spans="1:5" ht="16.5">
      <c r="A23" s="46">
        <v>108</v>
      </c>
      <c r="B23" s="51" t="s">
        <v>4</v>
      </c>
      <c r="C23" s="16">
        <f t="shared" si="0"/>
        <v>1676</v>
      </c>
      <c r="D23" s="49">
        <v>1268</v>
      </c>
      <c r="E23" s="52">
        <v>408</v>
      </c>
    </row>
    <row r="24" spans="1:5" ht="16.5">
      <c r="A24" s="54">
        <v>107</v>
      </c>
      <c r="B24" s="57" t="s">
        <v>40</v>
      </c>
      <c r="C24" s="55">
        <f t="shared" si="0"/>
        <v>2361</v>
      </c>
      <c r="D24" s="55">
        <f>SUM(D25:D26)</f>
        <v>1905</v>
      </c>
      <c r="E24" s="55">
        <f>SUM(E25:E26)</f>
        <v>456</v>
      </c>
    </row>
    <row r="25" spans="1:5" ht="16.5">
      <c r="A25" s="46">
        <v>107</v>
      </c>
      <c r="B25" s="51" t="s">
        <v>133</v>
      </c>
      <c r="C25" s="16">
        <f t="shared" si="0"/>
        <v>617</v>
      </c>
      <c r="D25" s="52">
        <v>537</v>
      </c>
      <c r="E25" s="52">
        <v>80</v>
      </c>
    </row>
    <row r="26" spans="1:5" ht="16.5">
      <c r="A26" s="46">
        <v>107</v>
      </c>
      <c r="B26" s="51" t="s">
        <v>4</v>
      </c>
      <c r="C26" s="16">
        <f t="shared" si="0"/>
        <v>1744</v>
      </c>
      <c r="D26" s="52">
        <v>1368</v>
      </c>
      <c r="E26" s="52">
        <v>376</v>
      </c>
    </row>
    <row r="27" spans="1:5" ht="16.5">
      <c r="A27" s="54">
        <v>106</v>
      </c>
      <c r="B27" s="57" t="s">
        <v>40</v>
      </c>
      <c r="C27" s="55">
        <f t="shared" si="0"/>
        <v>2761</v>
      </c>
      <c r="D27" s="55">
        <f>SUM(D28:D31)</f>
        <v>1964</v>
      </c>
      <c r="E27" s="55">
        <f>SUM(E28:E31)</f>
        <v>797</v>
      </c>
    </row>
    <row r="28" spans="1:5" ht="16.5">
      <c r="A28" s="46">
        <v>106</v>
      </c>
      <c r="B28" s="51" t="s">
        <v>132</v>
      </c>
      <c r="C28" s="16">
        <f t="shared" si="0"/>
        <v>27</v>
      </c>
      <c r="D28" s="52">
        <v>19</v>
      </c>
      <c r="E28" s="52">
        <v>8</v>
      </c>
    </row>
    <row r="29" spans="1:5" ht="16.5">
      <c r="A29" s="46">
        <v>106</v>
      </c>
      <c r="B29" s="51" t="s">
        <v>133</v>
      </c>
      <c r="C29" s="16">
        <f t="shared" si="0"/>
        <v>519</v>
      </c>
      <c r="D29" s="52">
        <v>418</v>
      </c>
      <c r="E29" s="52">
        <v>101</v>
      </c>
    </row>
    <row r="30" spans="1:5" ht="16.5">
      <c r="A30" s="46">
        <v>106</v>
      </c>
      <c r="B30" s="51" t="s">
        <v>4</v>
      </c>
      <c r="C30" s="16">
        <f t="shared" si="0"/>
        <v>2171</v>
      </c>
      <c r="D30" s="53">
        <v>1503</v>
      </c>
      <c r="E30" s="52">
        <v>668</v>
      </c>
    </row>
    <row r="31" spans="1:5" ht="16.5">
      <c r="A31" s="46">
        <v>106</v>
      </c>
      <c r="B31" s="51" t="s">
        <v>134</v>
      </c>
      <c r="C31" s="16">
        <f t="shared" si="0"/>
        <v>44</v>
      </c>
      <c r="D31" s="52">
        <v>24</v>
      </c>
      <c r="E31" s="52">
        <v>20</v>
      </c>
    </row>
    <row r="32" spans="1:5" ht="16.5">
      <c r="A32" s="54">
        <v>105</v>
      </c>
      <c r="B32" s="57" t="s">
        <v>40</v>
      </c>
      <c r="C32" s="55">
        <f t="shared" si="0"/>
        <v>2647</v>
      </c>
      <c r="D32" s="55">
        <f>SUM(D33:D37)</f>
        <v>616</v>
      </c>
      <c r="E32" s="55">
        <f>SUM(E33:E37)</f>
        <v>2031</v>
      </c>
    </row>
    <row r="33" spans="1:5" ht="16.5">
      <c r="A33" s="46">
        <v>105</v>
      </c>
      <c r="B33" s="51" t="s">
        <v>136</v>
      </c>
      <c r="C33" s="16">
        <f t="shared" si="0"/>
        <v>291</v>
      </c>
      <c r="D33" s="52">
        <v>117</v>
      </c>
      <c r="E33" s="52">
        <v>174</v>
      </c>
    </row>
    <row r="34" spans="1:5" ht="16.5">
      <c r="A34" s="46">
        <v>105</v>
      </c>
      <c r="B34" s="51" t="s">
        <v>129</v>
      </c>
      <c r="C34" s="16">
        <f t="shared" si="0"/>
        <v>268</v>
      </c>
      <c r="D34" s="52">
        <v>45</v>
      </c>
      <c r="E34" s="52">
        <v>223</v>
      </c>
    </row>
    <row r="35" spans="1:5" ht="16.5">
      <c r="A35" s="46">
        <v>105</v>
      </c>
      <c r="B35" s="51" t="s">
        <v>4</v>
      </c>
      <c r="C35" s="16">
        <f t="shared" si="0"/>
        <v>1994</v>
      </c>
      <c r="D35" s="52">
        <v>415</v>
      </c>
      <c r="E35" s="53">
        <v>1579</v>
      </c>
    </row>
    <row r="36" spans="1:5" ht="16.5">
      <c r="A36" s="46">
        <v>105</v>
      </c>
      <c r="B36" s="51" t="s">
        <v>130</v>
      </c>
      <c r="C36" s="16">
        <f t="shared" si="0"/>
        <v>75</v>
      </c>
      <c r="D36" s="52">
        <v>27</v>
      </c>
      <c r="E36" s="52">
        <v>48</v>
      </c>
    </row>
    <row r="37" spans="1:5" ht="16.5">
      <c r="A37" s="46">
        <v>105</v>
      </c>
      <c r="B37" s="51" t="s">
        <v>131</v>
      </c>
      <c r="C37" s="16">
        <f t="shared" si="0"/>
        <v>19</v>
      </c>
      <c r="D37" s="50">
        <v>12</v>
      </c>
      <c r="E37" s="50">
        <v>7</v>
      </c>
    </row>
    <row r="38" spans="1:5" ht="16.5">
      <c r="A38" s="54">
        <v>104</v>
      </c>
      <c r="B38" s="57" t="s">
        <v>40</v>
      </c>
      <c r="C38" s="55">
        <f t="shared" si="0"/>
        <v>2041</v>
      </c>
      <c r="D38" s="55">
        <f>SUM(D39:D41)</f>
        <v>1643</v>
      </c>
      <c r="E38" s="55">
        <f>SUM(E39:E41)</f>
        <v>398</v>
      </c>
    </row>
    <row r="39" spans="1:5" ht="16.5">
      <c r="A39" s="6">
        <v>104</v>
      </c>
      <c r="B39" s="24" t="s">
        <v>31</v>
      </c>
      <c r="C39" s="16">
        <f t="shared" si="0"/>
        <v>166</v>
      </c>
      <c r="D39" s="17">
        <v>134</v>
      </c>
      <c r="E39" s="17">
        <v>32</v>
      </c>
    </row>
    <row r="40" spans="1:5" ht="16.5">
      <c r="A40" s="6">
        <v>104</v>
      </c>
      <c r="B40" s="24" t="s">
        <v>32</v>
      </c>
      <c r="C40" s="16">
        <f t="shared" si="0"/>
        <v>1760</v>
      </c>
      <c r="D40" s="17">
        <v>1443</v>
      </c>
      <c r="E40" s="17">
        <v>317</v>
      </c>
    </row>
    <row r="41" spans="1:5" ht="16.5">
      <c r="A41" s="6">
        <v>104</v>
      </c>
      <c r="B41" s="25" t="s">
        <v>33</v>
      </c>
      <c r="C41" s="16">
        <f t="shared" si="0"/>
        <v>115</v>
      </c>
      <c r="D41" s="17">
        <v>66</v>
      </c>
      <c r="E41" s="17">
        <v>49</v>
      </c>
    </row>
    <row r="42" spans="1:5" ht="16.5">
      <c r="A42" s="54">
        <v>103</v>
      </c>
      <c r="B42" s="57" t="s">
        <v>40</v>
      </c>
      <c r="C42" s="55">
        <f aca="true" t="shared" si="1" ref="C42:C51">D42+E42</f>
        <v>2007</v>
      </c>
      <c r="D42" s="55">
        <f>SUM(D43:D47)</f>
        <v>341</v>
      </c>
      <c r="E42" s="55">
        <f>SUM(E43:E47)</f>
        <v>1666</v>
      </c>
    </row>
    <row r="43" spans="1:5" ht="16.5">
      <c r="A43" s="6">
        <v>103</v>
      </c>
      <c r="B43" s="24" t="s">
        <v>34</v>
      </c>
      <c r="C43" s="16">
        <f t="shared" si="1"/>
        <v>44</v>
      </c>
      <c r="D43" s="17">
        <v>11</v>
      </c>
      <c r="E43" s="17">
        <v>33</v>
      </c>
    </row>
    <row r="44" spans="1:5" ht="16.5">
      <c r="A44" s="6">
        <v>103</v>
      </c>
      <c r="B44" s="24" t="s">
        <v>35</v>
      </c>
      <c r="C44" s="16">
        <f t="shared" si="1"/>
        <v>48</v>
      </c>
      <c r="D44" s="17">
        <v>18</v>
      </c>
      <c r="E44" s="17">
        <v>30</v>
      </c>
    </row>
    <row r="45" spans="1:5" ht="16.5">
      <c r="A45" s="6">
        <v>103</v>
      </c>
      <c r="B45" s="24" t="s">
        <v>31</v>
      </c>
      <c r="C45" s="16">
        <f t="shared" si="1"/>
        <v>337</v>
      </c>
      <c r="D45" s="17">
        <v>45</v>
      </c>
      <c r="E45" s="17">
        <v>292</v>
      </c>
    </row>
    <row r="46" spans="1:5" ht="16.5">
      <c r="A46" s="6">
        <v>103</v>
      </c>
      <c r="B46" s="24" t="s">
        <v>32</v>
      </c>
      <c r="C46" s="16">
        <f t="shared" si="1"/>
        <v>1488</v>
      </c>
      <c r="D46" s="17">
        <v>226</v>
      </c>
      <c r="E46" s="17">
        <v>1262</v>
      </c>
    </row>
    <row r="47" spans="1:5" ht="16.5">
      <c r="A47" s="6">
        <v>103</v>
      </c>
      <c r="B47" s="25" t="s">
        <v>33</v>
      </c>
      <c r="C47" s="16">
        <f t="shared" si="1"/>
        <v>90</v>
      </c>
      <c r="D47" s="17">
        <v>41</v>
      </c>
      <c r="E47" s="17">
        <v>49</v>
      </c>
    </row>
    <row r="48" spans="1:5" ht="16.5">
      <c r="A48" s="54">
        <v>102</v>
      </c>
      <c r="B48" s="57" t="s">
        <v>40</v>
      </c>
      <c r="C48" s="56">
        <f t="shared" si="1"/>
        <v>2446</v>
      </c>
      <c r="D48" s="56">
        <f>SUM(D49:D51)</f>
        <v>1936</v>
      </c>
      <c r="E48" s="56">
        <f>SUM(E49:E51)</f>
        <v>510</v>
      </c>
    </row>
    <row r="49" spans="1:5" ht="16.5">
      <c r="A49" s="6">
        <v>102</v>
      </c>
      <c r="B49" s="25" t="s">
        <v>36</v>
      </c>
      <c r="C49" s="18">
        <f t="shared" si="1"/>
        <v>164</v>
      </c>
      <c r="D49" s="17">
        <v>139</v>
      </c>
      <c r="E49" s="17">
        <v>25</v>
      </c>
    </row>
    <row r="50" spans="1:5" ht="16.5">
      <c r="A50" s="6">
        <v>102</v>
      </c>
      <c r="B50" s="24" t="s">
        <v>32</v>
      </c>
      <c r="C50" s="18">
        <f t="shared" si="1"/>
        <v>2076</v>
      </c>
      <c r="D50" s="17">
        <v>1676</v>
      </c>
      <c r="E50" s="17">
        <v>400</v>
      </c>
    </row>
    <row r="51" spans="1:17" ht="16.5">
      <c r="A51" s="6">
        <v>102</v>
      </c>
      <c r="B51" s="24" t="s">
        <v>37</v>
      </c>
      <c r="C51" s="18">
        <f t="shared" si="1"/>
        <v>206</v>
      </c>
      <c r="D51" s="17">
        <v>121</v>
      </c>
      <c r="E51" s="17">
        <v>85</v>
      </c>
      <c r="J51" s="7"/>
      <c r="K51" s="7"/>
      <c r="L51" s="7"/>
      <c r="M51" s="7"/>
      <c r="N51" s="7"/>
      <c r="O51" s="7"/>
      <c r="P51" s="7"/>
      <c r="Q51" s="7"/>
    </row>
    <row r="52" ht="16.5">
      <c r="R52" s="7"/>
    </row>
    <row r="53" spans="1:18" s="7" customFormat="1" ht="16.5">
      <c r="A53" s="71" t="s">
        <v>41</v>
      </c>
      <c r="B53" s="71"/>
      <c r="C53" s="71"/>
      <c r="D53" s="71"/>
      <c r="E53" s="19"/>
      <c r="J53" s="4"/>
      <c r="K53" s="4"/>
      <c r="L53" s="4"/>
      <c r="M53" s="4"/>
      <c r="N53" s="4"/>
      <c r="O53" s="4"/>
      <c r="P53" s="4"/>
      <c r="Q53" s="4"/>
      <c r="R53" s="4"/>
    </row>
    <row r="55" ht="16.5">
      <c r="B55" s="27"/>
    </row>
    <row r="56" ht="16.5">
      <c r="B56" s="27"/>
    </row>
  </sheetData>
  <sheetProtection/>
  <mergeCells count="6">
    <mergeCell ref="A53:D53"/>
    <mergeCell ref="A1:E1"/>
    <mergeCell ref="A2:A4"/>
    <mergeCell ref="B2:B4"/>
    <mergeCell ref="C3:C4"/>
    <mergeCell ref="C2:E2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"/>
  <sheetViews>
    <sheetView zoomScale="90" zoomScaleNormal="90" zoomScalePageLayoutView="0" workbookViewId="0" topLeftCell="A1">
      <selection activeCell="A1" sqref="A1:H1"/>
    </sheetView>
  </sheetViews>
  <sheetFormatPr defaultColWidth="8.875" defaultRowHeight="15.75"/>
  <cols>
    <col min="1" max="1" width="8.875" style="4" customWidth="1"/>
    <col min="2" max="2" width="5.625" style="4" customWidth="1"/>
    <col min="3" max="3" width="9.375" style="4" customWidth="1"/>
    <col min="4" max="4" width="17.25390625" style="4" customWidth="1"/>
    <col min="5" max="5" width="16.25390625" style="4" customWidth="1"/>
    <col min="6" max="6" width="16.25390625" style="4" hidden="1" customWidth="1"/>
    <col min="7" max="7" width="16.25390625" style="4" customWidth="1"/>
    <col min="8" max="8" width="16.625" style="4" hidden="1" customWidth="1"/>
    <col min="9" max="242" width="8.875" style="4" customWidth="1"/>
    <col min="243" max="243" width="5.625" style="4" customWidth="1"/>
    <col min="244" max="244" width="9.375" style="4" customWidth="1"/>
    <col min="245" max="249" width="8.25390625" style="4" bestFit="1" customWidth="1"/>
    <col min="250" max="250" width="9.50390625" style="4" customWidth="1"/>
    <col min="251" max="251" width="11.00390625" style="4" customWidth="1"/>
    <col min="252" max="252" width="8.25390625" style="4" bestFit="1" customWidth="1"/>
    <col min="253" max="253" width="9.25390625" style="4" customWidth="1"/>
    <col min="254" max="254" width="8.25390625" style="4" bestFit="1" customWidth="1"/>
    <col min="255" max="16384" width="8.875" style="4" customWidth="1"/>
  </cols>
  <sheetData>
    <row r="1" spans="1:8" ht="21">
      <c r="A1" s="103" t="s">
        <v>109</v>
      </c>
      <c r="B1" s="103"/>
      <c r="C1" s="103"/>
      <c r="D1" s="103"/>
      <c r="E1" s="103"/>
      <c r="F1" s="103"/>
      <c r="G1" s="103"/>
      <c r="H1" s="104"/>
    </row>
    <row r="2" spans="1:8" ht="16.5">
      <c r="A2" s="105" t="s">
        <v>110</v>
      </c>
      <c r="B2" s="105"/>
      <c r="C2" s="105"/>
      <c r="D2" s="105"/>
      <c r="E2" s="105"/>
      <c r="F2" s="105"/>
      <c r="G2" s="105"/>
      <c r="H2" s="106"/>
    </row>
    <row r="3" spans="1:8" ht="16.5">
      <c r="A3" s="92" t="s">
        <v>105</v>
      </c>
      <c r="B3" s="91" t="s">
        <v>112</v>
      </c>
      <c r="C3" s="92"/>
      <c r="D3" s="2" t="s">
        <v>43</v>
      </c>
      <c r="E3" s="2" t="s">
        <v>106</v>
      </c>
      <c r="F3" s="2" t="s">
        <v>23</v>
      </c>
      <c r="G3" s="2" t="s">
        <v>107</v>
      </c>
      <c r="H3" s="2" t="s">
        <v>24</v>
      </c>
    </row>
    <row r="4" spans="1:8" ht="15.75">
      <c r="A4" s="94"/>
      <c r="B4" s="93"/>
      <c r="C4" s="94"/>
      <c r="D4" s="38">
        <f aca="true" t="shared" si="0" ref="D4:D13">SUM(E4:G4)</f>
        <v>2041</v>
      </c>
      <c r="E4" s="38">
        <f>SUM(E5:E9)</f>
        <v>1643</v>
      </c>
      <c r="F4" s="38"/>
      <c r="G4" s="38">
        <f>SUM(G5:G9)</f>
        <v>398</v>
      </c>
      <c r="H4" s="46"/>
    </row>
    <row r="5" spans="1:8" ht="16.5">
      <c r="A5" s="99" t="s">
        <v>111</v>
      </c>
      <c r="B5" s="85" t="s">
        <v>108</v>
      </c>
      <c r="C5" s="5" t="s">
        <v>44</v>
      </c>
      <c r="D5" s="38">
        <f t="shared" si="0"/>
        <v>30</v>
      </c>
      <c r="E5" s="44">
        <v>26</v>
      </c>
      <c r="F5" s="44"/>
      <c r="G5" s="44">
        <v>4</v>
      </c>
      <c r="H5" s="46"/>
    </row>
    <row r="6" spans="1:8" ht="16.5">
      <c r="A6" s="100"/>
      <c r="B6" s="97"/>
      <c r="C6" s="5" t="s">
        <v>45</v>
      </c>
      <c r="D6" s="38">
        <f t="shared" si="0"/>
        <v>889</v>
      </c>
      <c r="E6" s="44">
        <v>742</v>
      </c>
      <c r="F6" s="44"/>
      <c r="G6" s="44">
        <v>147</v>
      </c>
      <c r="H6" s="46"/>
    </row>
    <row r="7" spans="1:8" ht="16.5">
      <c r="A7" s="100"/>
      <c r="B7" s="97"/>
      <c r="C7" s="5" t="s">
        <v>46</v>
      </c>
      <c r="D7" s="38">
        <f t="shared" si="0"/>
        <v>923</v>
      </c>
      <c r="E7" s="44">
        <v>722</v>
      </c>
      <c r="F7" s="44"/>
      <c r="G7" s="44">
        <v>201</v>
      </c>
      <c r="H7" s="46"/>
    </row>
    <row r="8" spans="1:8" ht="16.5">
      <c r="A8" s="100"/>
      <c r="B8" s="97"/>
      <c r="C8" s="5" t="s">
        <v>47</v>
      </c>
      <c r="D8" s="38">
        <f t="shared" si="0"/>
        <v>164</v>
      </c>
      <c r="E8" s="44">
        <v>127</v>
      </c>
      <c r="F8" s="44"/>
      <c r="G8" s="44">
        <v>37</v>
      </c>
      <c r="H8" s="46"/>
    </row>
    <row r="9" spans="1:8" ht="16.5">
      <c r="A9" s="100"/>
      <c r="B9" s="97"/>
      <c r="C9" s="5" t="s">
        <v>93</v>
      </c>
      <c r="D9" s="38">
        <f t="shared" si="0"/>
        <v>35</v>
      </c>
      <c r="E9" s="44">
        <v>26</v>
      </c>
      <c r="F9" s="44"/>
      <c r="G9" s="44">
        <v>9</v>
      </c>
      <c r="H9" s="46"/>
    </row>
    <row r="10" spans="1:8" ht="16.5">
      <c r="A10" s="100"/>
      <c r="B10" s="85" t="s">
        <v>48</v>
      </c>
      <c r="C10" s="5" t="s">
        <v>95</v>
      </c>
      <c r="D10" s="38">
        <f t="shared" si="0"/>
        <v>427</v>
      </c>
      <c r="E10" s="38">
        <v>379</v>
      </c>
      <c r="F10" s="38"/>
      <c r="G10" s="47">
        <v>48</v>
      </c>
      <c r="H10" s="46"/>
    </row>
    <row r="11" spans="1:8" ht="16.5">
      <c r="A11" s="100"/>
      <c r="B11" s="98"/>
      <c r="C11" s="5" t="s">
        <v>96</v>
      </c>
      <c r="D11" s="38">
        <f t="shared" si="0"/>
        <v>98</v>
      </c>
      <c r="E11" s="38">
        <v>75</v>
      </c>
      <c r="F11" s="38"/>
      <c r="G11" s="47">
        <v>23</v>
      </c>
      <c r="H11" s="46"/>
    </row>
    <row r="12" spans="1:8" ht="16.5">
      <c r="A12" s="100"/>
      <c r="B12" s="98"/>
      <c r="C12" s="5" t="s">
        <v>97</v>
      </c>
      <c r="D12" s="38">
        <f t="shared" si="0"/>
        <v>203</v>
      </c>
      <c r="E12" s="38">
        <v>169</v>
      </c>
      <c r="F12" s="38"/>
      <c r="G12" s="47">
        <v>34</v>
      </c>
      <c r="H12" s="46"/>
    </row>
    <row r="13" spans="1:8" ht="33">
      <c r="A13" s="101"/>
      <c r="B13" s="98"/>
      <c r="C13" s="5" t="s">
        <v>98</v>
      </c>
      <c r="D13" s="38">
        <f t="shared" si="0"/>
        <v>1313</v>
      </c>
      <c r="E13" s="38">
        <v>1020</v>
      </c>
      <c r="F13" s="38"/>
      <c r="G13" s="47">
        <v>293</v>
      </c>
      <c r="H13" s="46"/>
    </row>
    <row r="14" spans="1:8" ht="16.5">
      <c r="A14" s="102" t="s">
        <v>113</v>
      </c>
      <c r="B14" s="102"/>
      <c r="C14" s="102"/>
      <c r="D14" s="102"/>
      <c r="E14" s="102"/>
      <c r="F14" s="102"/>
      <c r="G14" s="102"/>
      <c r="H14" s="102"/>
    </row>
    <row r="15" ht="15.75">
      <c r="D15" s="15"/>
    </row>
  </sheetData>
  <sheetProtection/>
  <mergeCells count="8">
    <mergeCell ref="B5:B9"/>
    <mergeCell ref="B10:B13"/>
    <mergeCell ref="A5:A13"/>
    <mergeCell ref="A14:H14"/>
    <mergeCell ref="A1:H1"/>
    <mergeCell ref="A2:H2"/>
    <mergeCell ref="A3:A4"/>
    <mergeCell ref="B3:C4"/>
  </mergeCells>
  <printOptions gridLines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zoomScale="90" zoomScaleNormal="90" zoomScalePageLayoutView="0" workbookViewId="0" topLeftCell="A1">
      <selection activeCell="A1" sqref="A1:E1"/>
    </sheetView>
  </sheetViews>
  <sheetFormatPr defaultColWidth="8.875" defaultRowHeight="15.75"/>
  <cols>
    <col min="1" max="1" width="5.625" style="4" customWidth="1"/>
    <col min="2" max="2" width="15.50390625" style="4" customWidth="1"/>
    <col min="3" max="3" width="17.25390625" style="4" customWidth="1"/>
    <col min="4" max="4" width="16.25390625" style="4" customWidth="1"/>
    <col min="5" max="5" width="16.625" style="4" customWidth="1"/>
    <col min="6" max="239" width="8.875" style="4" customWidth="1"/>
    <col min="240" max="240" width="5.625" style="4" customWidth="1"/>
    <col min="241" max="241" width="9.375" style="4" customWidth="1"/>
    <col min="242" max="246" width="8.25390625" style="4" bestFit="1" customWidth="1"/>
    <col min="247" max="247" width="9.50390625" style="4" customWidth="1"/>
    <col min="248" max="248" width="11.00390625" style="4" customWidth="1"/>
    <col min="249" max="249" width="8.25390625" style="4" bestFit="1" customWidth="1"/>
    <col min="250" max="250" width="9.25390625" style="4" customWidth="1"/>
    <col min="251" max="251" width="8.25390625" style="4" bestFit="1" customWidth="1"/>
    <col min="252" max="16384" width="8.875" style="4" customWidth="1"/>
  </cols>
  <sheetData>
    <row r="1" spans="1:5" ht="21">
      <c r="A1" s="103" t="s">
        <v>114</v>
      </c>
      <c r="B1" s="103"/>
      <c r="C1" s="103"/>
      <c r="D1" s="103"/>
      <c r="E1" s="104"/>
    </row>
    <row r="2" spans="1:5" ht="16.5">
      <c r="A2" s="107" t="s">
        <v>115</v>
      </c>
      <c r="B2" s="107"/>
      <c r="C2" s="107"/>
      <c r="D2" s="107"/>
      <c r="E2" s="108"/>
    </row>
    <row r="3" spans="1:5" ht="16.5">
      <c r="A3" s="91" t="s">
        <v>56</v>
      </c>
      <c r="B3" s="92"/>
      <c r="C3" s="2" t="s">
        <v>43</v>
      </c>
      <c r="D3" s="2" t="s">
        <v>116</v>
      </c>
      <c r="E3" s="2" t="s">
        <v>117</v>
      </c>
    </row>
    <row r="4" spans="1:5" ht="15.75">
      <c r="A4" s="93"/>
      <c r="B4" s="94"/>
      <c r="C4" s="38">
        <f>SUM(D4:E4)</f>
        <v>2007</v>
      </c>
      <c r="D4" s="38">
        <f>SUM(D5:D8)</f>
        <v>1666</v>
      </c>
      <c r="E4" s="38">
        <f>SUM(E5:E8)</f>
        <v>341</v>
      </c>
    </row>
    <row r="5" spans="1:5" ht="16.5">
      <c r="A5" s="109" t="s">
        <v>128</v>
      </c>
      <c r="B5" s="5" t="s">
        <v>118</v>
      </c>
      <c r="C5" s="38">
        <f aca="true" t="shared" si="0" ref="C5:C12">SUM(D5:E5)</f>
        <v>922</v>
      </c>
      <c r="D5" s="44">
        <v>834</v>
      </c>
      <c r="E5" s="44">
        <v>88</v>
      </c>
    </row>
    <row r="6" spans="1:5" ht="16.5">
      <c r="A6" s="110"/>
      <c r="B6" s="5" t="s">
        <v>46</v>
      </c>
      <c r="C6" s="38">
        <f t="shared" si="0"/>
        <v>805</v>
      </c>
      <c r="D6" s="44">
        <v>611</v>
      </c>
      <c r="E6" s="44">
        <v>194</v>
      </c>
    </row>
    <row r="7" spans="1:5" ht="16.5">
      <c r="A7" s="110"/>
      <c r="B7" s="5" t="s">
        <v>47</v>
      </c>
      <c r="C7" s="38">
        <f t="shared" si="0"/>
        <v>209</v>
      </c>
      <c r="D7" s="44">
        <v>163</v>
      </c>
      <c r="E7" s="44">
        <v>46</v>
      </c>
    </row>
    <row r="8" spans="1:5" ht="16.5">
      <c r="A8" s="110"/>
      <c r="B8" s="5" t="s">
        <v>93</v>
      </c>
      <c r="C8" s="38">
        <f t="shared" si="0"/>
        <v>71</v>
      </c>
      <c r="D8" s="44">
        <v>58</v>
      </c>
      <c r="E8" s="44">
        <v>13</v>
      </c>
    </row>
    <row r="9" spans="1:5" ht="16.5">
      <c r="A9" s="85" t="s">
        <v>119</v>
      </c>
      <c r="B9" s="5" t="s">
        <v>120</v>
      </c>
      <c r="C9" s="38">
        <f t="shared" si="0"/>
        <v>12</v>
      </c>
      <c r="D9" s="38">
        <v>10</v>
      </c>
      <c r="E9" s="44">
        <v>2</v>
      </c>
    </row>
    <row r="10" spans="1:5" ht="16.5">
      <c r="A10" s="98"/>
      <c r="B10" s="5" t="s">
        <v>121</v>
      </c>
      <c r="C10" s="38">
        <f t="shared" si="0"/>
        <v>273</v>
      </c>
      <c r="D10" s="38">
        <v>244</v>
      </c>
      <c r="E10" s="44">
        <v>29</v>
      </c>
    </row>
    <row r="11" spans="1:5" ht="16.5">
      <c r="A11" s="98"/>
      <c r="B11" s="5" t="s">
        <v>97</v>
      </c>
      <c r="C11" s="38">
        <f t="shared" si="0"/>
        <v>427</v>
      </c>
      <c r="D11" s="38">
        <v>388</v>
      </c>
      <c r="E11" s="44">
        <v>39</v>
      </c>
    </row>
    <row r="12" spans="1:5" ht="16.5">
      <c r="A12" s="98"/>
      <c r="B12" s="5" t="s">
        <v>122</v>
      </c>
      <c r="C12" s="38">
        <f t="shared" si="0"/>
        <v>1295</v>
      </c>
      <c r="D12" s="38">
        <v>1024</v>
      </c>
      <c r="E12" s="44">
        <v>271</v>
      </c>
    </row>
    <row r="13" spans="1:5" ht="16.5">
      <c r="A13" s="36" t="s">
        <v>123</v>
      </c>
      <c r="B13" s="36"/>
      <c r="C13" s="36"/>
      <c r="D13" s="36"/>
      <c r="E13" s="36"/>
    </row>
    <row r="14" ht="15.75">
      <c r="C14" s="15"/>
    </row>
  </sheetData>
  <sheetProtection/>
  <mergeCells count="5">
    <mergeCell ref="A1:E1"/>
    <mergeCell ref="A2:E2"/>
    <mergeCell ref="A3:B4"/>
    <mergeCell ref="A5:A8"/>
    <mergeCell ref="A9:A12"/>
  </mergeCells>
  <printOptions gridLines="1"/>
  <pageMargins left="0.25" right="0.25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4">
      <selection activeCell="A4" sqref="A4:D5"/>
    </sheetView>
  </sheetViews>
  <sheetFormatPr defaultColWidth="9.00390625" defaultRowHeight="15.75"/>
  <cols>
    <col min="1" max="1" width="3.625" style="26" customWidth="1"/>
    <col min="2" max="2" width="9.00390625" style="26" customWidth="1"/>
    <col min="3" max="3" width="13.125" style="26" customWidth="1"/>
    <col min="4" max="4" width="10.25390625" style="26" customWidth="1"/>
    <col min="5" max="5" width="16.75390625" style="26" customWidth="1"/>
    <col min="6" max="7" width="15.625" style="26" customWidth="1"/>
    <col min="8" max="16384" width="9.00390625" style="26" customWidth="1"/>
  </cols>
  <sheetData>
    <row r="1" spans="1:7" s="28" customFormat="1" ht="19.5">
      <c r="A1" s="114" t="s">
        <v>124</v>
      </c>
      <c r="B1" s="114"/>
      <c r="C1" s="114"/>
      <c r="D1" s="114"/>
      <c r="E1" s="114"/>
      <c r="F1" s="114"/>
      <c r="G1" s="114"/>
    </row>
    <row r="2" spans="1:7" ht="16.5">
      <c r="A2" s="115" t="s">
        <v>19</v>
      </c>
      <c r="B2" s="115"/>
      <c r="C2" s="115"/>
      <c r="D2" s="115"/>
      <c r="E2" s="115"/>
      <c r="F2" s="115"/>
      <c r="G2" s="115"/>
    </row>
    <row r="3" spans="1:7" ht="16.5">
      <c r="A3" s="29"/>
      <c r="B3" s="29"/>
      <c r="C3" s="29"/>
      <c r="D3" s="29"/>
      <c r="E3" s="29"/>
      <c r="F3" s="115" t="s">
        <v>125</v>
      </c>
      <c r="G3" s="115"/>
    </row>
    <row r="4" spans="1:7" ht="16.5">
      <c r="A4" s="112" t="s">
        <v>12</v>
      </c>
      <c r="B4" s="112"/>
      <c r="C4" s="112"/>
      <c r="D4" s="112"/>
      <c r="E4" s="30" t="s">
        <v>2</v>
      </c>
      <c r="F4" s="111" t="s">
        <v>6</v>
      </c>
      <c r="G4" s="111"/>
    </row>
    <row r="5" spans="1:7" ht="33">
      <c r="A5" s="112"/>
      <c r="B5" s="112"/>
      <c r="C5" s="112"/>
      <c r="D5" s="112"/>
      <c r="E5" s="31" t="s">
        <v>3</v>
      </c>
      <c r="F5" s="31" t="s">
        <v>4</v>
      </c>
      <c r="G5" s="31" t="s">
        <v>5</v>
      </c>
    </row>
    <row r="6" spans="1:7" ht="16.5">
      <c r="A6" s="112" t="s">
        <v>13</v>
      </c>
      <c r="B6" s="112"/>
      <c r="C6" s="112"/>
      <c r="D6" s="35">
        <v>2446</v>
      </c>
      <c r="E6" s="35">
        <v>164</v>
      </c>
      <c r="F6" s="35">
        <v>2076</v>
      </c>
      <c r="G6" s="35">
        <v>206</v>
      </c>
    </row>
    <row r="7" spans="1:7" ht="16.5">
      <c r="A7" s="111" t="s">
        <v>11</v>
      </c>
      <c r="B7" s="112" t="s">
        <v>0</v>
      </c>
      <c r="C7" s="32" t="s">
        <v>7</v>
      </c>
      <c r="D7" s="35">
        <v>1936</v>
      </c>
      <c r="E7" s="35">
        <v>139</v>
      </c>
      <c r="F7" s="35">
        <v>1676</v>
      </c>
      <c r="G7" s="35">
        <v>121</v>
      </c>
    </row>
    <row r="8" spans="1:7" ht="16.5">
      <c r="A8" s="111"/>
      <c r="B8" s="112"/>
      <c r="C8" s="32" t="s">
        <v>14</v>
      </c>
      <c r="D8" s="35">
        <v>1094</v>
      </c>
      <c r="E8" s="35">
        <v>48</v>
      </c>
      <c r="F8" s="35">
        <v>1024</v>
      </c>
      <c r="G8" s="35">
        <v>22</v>
      </c>
    </row>
    <row r="9" spans="1:7" ht="16.5">
      <c r="A9" s="111"/>
      <c r="B9" s="112"/>
      <c r="C9" s="32" t="s">
        <v>8</v>
      </c>
      <c r="D9" s="35">
        <v>670</v>
      </c>
      <c r="E9" s="35">
        <v>61</v>
      </c>
      <c r="F9" s="35">
        <v>538</v>
      </c>
      <c r="G9" s="35">
        <v>71</v>
      </c>
    </row>
    <row r="10" spans="1:7" ht="16.5">
      <c r="A10" s="111"/>
      <c r="B10" s="112"/>
      <c r="C10" s="32" t="s">
        <v>9</v>
      </c>
      <c r="D10" s="35">
        <v>152</v>
      </c>
      <c r="E10" s="35">
        <v>22</v>
      </c>
      <c r="F10" s="35">
        <v>111</v>
      </c>
      <c r="G10" s="35">
        <v>19</v>
      </c>
    </row>
    <row r="11" spans="1:7" ht="16.5">
      <c r="A11" s="111"/>
      <c r="B11" s="112"/>
      <c r="C11" s="32" t="s">
        <v>10</v>
      </c>
      <c r="D11" s="35">
        <v>20</v>
      </c>
      <c r="E11" s="35">
        <v>8</v>
      </c>
      <c r="F11" s="35">
        <v>3</v>
      </c>
      <c r="G11" s="35">
        <v>9</v>
      </c>
    </row>
    <row r="12" spans="1:7" ht="16.5">
      <c r="A12" s="111"/>
      <c r="B12" s="112" t="s">
        <v>1</v>
      </c>
      <c r="C12" s="32" t="s">
        <v>7</v>
      </c>
      <c r="D12" s="35">
        <v>510</v>
      </c>
      <c r="E12" s="35">
        <v>25</v>
      </c>
      <c r="F12" s="35">
        <v>400</v>
      </c>
      <c r="G12" s="35">
        <v>85</v>
      </c>
    </row>
    <row r="13" spans="1:7" ht="16.5">
      <c r="A13" s="111"/>
      <c r="B13" s="112"/>
      <c r="C13" s="32" t="s">
        <v>14</v>
      </c>
      <c r="D13" s="35">
        <v>210</v>
      </c>
      <c r="E13" s="35">
        <v>3</v>
      </c>
      <c r="F13" s="35">
        <v>194</v>
      </c>
      <c r="G13" s="35">
        <v>13</v>
      </c>
    </row>
    <row r="14" spans="1:7" ht="16.5">
      <c r="A14" s="111"/>
      <c r="B14" s="112"/>
      <c r="C14" s="32" t="s">
        <v>8</v>
      </c>
      <c r="D14" s="35">
        <v>248</v>
      </c>
      <c r="E14" s="35">
        <v>17</v>
      </c>
      <c r="F14" s="35">
        <v>171</v>
      </c>
      <c r="G14" s="35">
        <v>60</v>
      </c>
    </row>
    <row r="15" spans="1:7" ht="16.5">
      <c r="A15" s="111"/>
      <c r="B15" s="112"/>
      <c r="C15" s="32" t="s">
        <v>9</v>
      </c>
      <c r="D15" s="35">
        <v>46</v>
      </c>
      <c r="E15" s="35">
        <v>5</v>
      </c>
      <c r="F15" s="35">
        <v>32</v>
      </c>
      <c r="G15" s="35">
        <v>9</v>
      </c>
    </row>
    <row r="16" spans="1:7" ht="16.5">
      <c r="A16" s="111"/>
      <c r="B16" s="112"/>
      <c r="C16" s="32" t="s">
        <v>10</v>
      </c>
      <c r="D16" s="35">
        <v>6</v>
      </c>
      <c r="E16" s="35">
        <v>0</v>
      </c>
      <c r="F16" s="35">
        <v>3</v>
      </c>
      <c r="G16" s="35">
        <v>3</v>
      </c>
    </row>
    <row r="17" spans="1:7" ht="16.5">
      <c r="A17" s="111" t="s">
        <v>127</v>
      </c>
      <c r="B17" s="112" t="s">
        <v>0</v>
      </c>
      <c r="C17" s="32" t="s">
        <v>7</v>
      </c>
      <c r="D17" s="35">
        <v>1936</v>
      </c>
      <c r="E17" s="35">
        <v>139</v>
      </c>
      <c r="F17" s="35">
        <v>1676</v>
      </c>
      <c r="G17" s="35">
        <v>121</v>
      </c>
    </row>
    <row r="18" spans="1:7" ht="16.5">
      <c r="A18" s="111"/>
      <c r="B18" s="112"/>
      <c r="C18" s="32" t="s">
        <v>15</v>
      </c>
      <c r="D18" s="35">
        <v>0</v>
      </c>
      <c r="E18" s="35">
        <v>0</v>
      </c>
      <c r="F18" s="35">
        <v>0</v>
      </c>
      <c r="G18" s="35">
        <v>0</v>
      </c>
    </row>
    <row r="19" spans="1:7" ht="16.5">
      <c r="A19" s="111"/>
      <c r="B19" s="112"/>
      <c r="C19" s="32" t="s">
        <v>16</v>
      </c>
      <c r="D19" s="35">
        <v>40</v>
      </c>
      <c r="E19" s="35">
        <v>26</v>
      </c>
      <c r="F19" s="35">
        <v>0</v>
      </c>
      <c r="G19" s="35">
        <v>14</v>
      </c>
    </row>
    <row r="20" spans="1:7" ht="16.5">
      <c r="A20" s="111"/>
      <c r="B20" s="112"/>
      <c r="C20" s="32" t="s">
        <v>17</v>
      </c>
      <c r="D20" s="35">
        <v>0</v>
      </c>
      <c r="E20" s="35">
        <v>0</v>
      </c>
      <c r="F20" s="35">
        <v>0</v>
      </c>
      <c r="G20" s="35">
        <v>0</v>
      </c>
    </row>
    <row r="21" spans="1:7" ht="16.5">
      <c r="A21" s="111"/>
      <c r="B21" s="112"/>
      <c r="C21" s="32" t="s">
        <v>18</v>
      </c>
      <c r="D21" s="35">
        <v>1896</v>
      </c>
      <c r="E21" s="35">
        <v>113</v>
      </c>
      <c r="F21" s="35">
        <v>1676</v>
      </c>
      <c r="G21" s="35">
        <v>107</v>
      </c>
    </row>
    <row r="22" spans="1:7" ht="16.5">
      <c r="A22" s="111"/>
      <c r="B22" s="112" t="s">
        <v>1</v>
      </c>
      <c r="C22" s="32" t="s">
        <v>7</v>
      </c>
      <c r="D22" s="35">
        <v>510</v>
      </c>
      <c r="E22" s="35">
        <v>25</v>
      </c>
      <c r="F22" s="35">
        <v>400</v>
      </c>
      <c r="G22" s="35">
        <v>85</v>
      </c>
    </row>
    <row r="23" spans="1:7" ht="16.5">
      <c r="A23" s="111"/>
      <c r="B23" s="112"/>
      <c r="C23" s="32" t="s">
        <v>15</v>
      </c>
      <c r="D23" s="35">
        <v>0</v>
      </c>
      <c r="E23" s="35">
        <v>0</v>
      </c>
      <c r="F23" s="35">
        <v>0</v>
      </c>
      <c r="G23" s="35">
        <v>0</v>
      </c>
    </row>
    <row r="24" spans="1:7" ht="16.5">
      <c r="A24" s="111"/>
      <c r="B24" s="112"/>
      <c r="C24" s="32" t="s">
        <v>16</v>
      </c>
      <c r="D24" s="35">
        <v>7</v>
      </c>
      <c r="E24" s="35">
        <v>6</v>
      </c>
      <c r="F24" s="35">
        <v>0</v>
      </c>
      <c r="G24" s="35">
        <v>1</v>
      </c>
    </row>
    <row r="25" spans="1:7" ht="16.5">
      <c r="A25" s="111"/>
      <c r="B25" s="112"/>
      <c r="C25" s="32" t="s">
        <v>17</v>
      </c>
      <c r="D25" s="35">
        <v>0</v>
      </c>
      <c r="E25" s="35">
        <v>0</v>
      </c>
      <c r="F25" s="35">
        <v>0</v>
      </c>
      <c r="G25" s="35">
        <v>0</v>
      </c>
    </row>
    <row r="26" spans="1:7" ht="16.5">
      <c r="A26" s="111"/>
      <c r="B26" s="112"/>
      <c r="C26" s="32" t="s">
        <v>18</v>
      </c>
      <c r="D26" s="35">
        <v>503</v>
      </c>
      <c r="E26" s="35">
        <v>19</v>
      </c>
      <c r="F26" s="35">
        <v>400</v>
      </c>
      <c r="G26" s="35">
        <v>84</v>
      </c>
    </row>
    <row r="28" spans="1:7" s="34" customFormat="1" ht="16.5">
      <c r="A28" s="113" t="s">
        <v>42</v>
      </c>
      <c r="B28" s="113"/>
      <c r="C28" s="113"/>
      <c r="D28" s="113"/>
      <c r="E28" s="33"/>
      <c r="F28" s="33"/>
      <c r="G28" s="33"/>
    </row>
  </sheetData>
  <sheetProtection/>
  <mergeCells count="13">
    <mergeCell ref="B12:B16"/>
    <mergeCell ref="B17:B21"/>
    <mergeCell ref="B22:B26"/>
    <mergeCell ref="A7:A16"/>
    <mergeCell ref="A17:A26"/>
    <mergeCell ref="A6:C6"/>
    <mergeCell ref="A4:D5"/>
    <mergeCell ref="A28:D28"/>
    <mergeCell ref="A1:G1"/>
    <mergeCell ref="A2:G2"/>
    <mergeCell ref="F3:G3"/>
    <mergeCell ref="F4:G4"/>
    <mergeCell ref="B7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="90" zoomScaleNormal="90" zoomScalePageLayoutView="0" workbookViewId="0" topLeftCell="A1">
      <selection activeCell="A3" sqref="A3"/>
    </sheetView>
  </sheetViews>
  <sheetFormatPr defaultColWidth="8.875" defaultRowHeight="15.75"/>
  <cols>
    <col min="1" max="6" width="13.25390625" style="4" customWidth="1"/>
    <col min="7" max="227" width="8.875" style="4" customWidth="1"/>
    <col min="228" max="228" width="5.625" style="4" customWidth="1"/>
    <col min="229" max="229" width="9.375" style="4" customWidth="1"/>
    <col min="230" max="234" width="8.25390625" style="4" bestFit="1" customWidth="1"/>
    <col min="235" max="235" width="9.50390625" style="4" customWidth="1"/>
    <col min="236" max="236" width="11.00390625" style="4" customWidth="1"/>
    <col min="237" max="237" width="8.25390625" style="4" bestFit="1" customWidth="1"/>
    <col min="238" max="238" width="9.25390625" style="4" customWidth="1"/>
    <col min="239" max="239" width="8.25390625" style="4" bestFit="1" customWidth="1"/>
    <col min="240" max="16384" width="8.875" style="4" customWidth="1"/>
  </cols>
  <sheetData>
    <row r="1" spans="1:6" ht="21">
      <c r="A1" s="82" t="s">
        <v>26</v>
      </c>
      <c r="B1" s="82"/>
      <c r="C1" s="82"/>
      <c r="D1" s="82"/>
      <c r="E1" s="82"/>
      <c r="F1" s="83"/>
    </row>
    <row r="2" spans="1:6" ht="16.5">
      <c r="A2" s="8" t="s">
        <v>146</v>
      </c>
      <c r="B2" s="9" t="s">
        <v>27</v>
      </c>
      <c r="C2" s="9" t="s">
        <v>28</v>
      </c>
      <c r="D2" s="9" t="s">
        <v>147</v>
      </c>
      <c r="E2" s="9" t="s">
        <v>29</v>
      </c>
      <c r="F2" s="9" t="s">
        <v>147</v>
      </c>
    </row>
    <row r="3" spans="1:6" ht="15.75">
      <c r="A3" s="8">
        <v>111</v>
      </c>
      <c r="B3" s="3">
        <v>2354</v>
      </c>
      <c r="C3" s="3">
        <v>1901</v>
      </c>
      <c r="D3" s="10">
        <f aca="true" t="shared" si="0" ref="D3:D12">C3/B3</f>
        <v>0.8075615972812235</v>
      </c>
      <c r="E3" s="9">
        <v>453</v>
      </c>
      <c r="F3" s="11">
        <f>E3/B3</f>
        <v>0.19243840271877655</v>
      </c>
    </row>
    <row r="4" spans="1:6" ht="15.75">
      <c r="A4" s="8">
        <v>110</v>
      </c>
      <c r="B4" s="3">
        <v>1738</v>
      </c>
      <c r="C4" s="3">
        <v>1337</v>
      </c>
      <c r="D4" s="10">
        <f t="shared" si="0"/>
        <v>0.7692750287686997</v>
      </c>
      <c r="E4" s="3">
        <v>401</v>
      </c>
      <c r="F4" s="11">
        <f>E4/B4</f>
        <v>0.23072497123130034</v>
      </c>
    </row>
    <row r="5" spans="1:6" ht="15.75">
      <c r="A5" s="8">
        <v>109</v>
      </c>
      <c r="B5" s="3">
        <v>2483</v>
      </c>
      <c r="C5" s="3">
        <v>1964</v>
      </c>
      <c r="D5" s="10">
        <f t="shared" si="0"/>
        <v>0.7909786548530005</v>
      </c>
      <c r="E5" s="3">
        <v>519</v>
      </c>
      <c r="F5" s="11">
        <f aca="true" t="shared" si="1" ref="F5:F12">E5/B5</f>
        <v>0.2090213451469996</v>
      </c>
    </row>
    <row r="6" spans="1:6" ht="15.75">
      <c r="A6" s="8">
        <v>108</v>
      </c>
      <c r="B6" s="3">
        <v>2117</v>
      </c>
      <c r="C6" s="3">
        <v>1621</v>
      </c>
      <c r="D6" s="10">
        <f t="shared" si="0"/>
        <v>0.7657061880018895</v>
      </c>
      <c r="E6" s="3">
        <v>496</v>
      </c>
      <c r="F6" s="11">
        <f t="shared" si="1"/>
        <v>0.23429381199811053</v>
      </c>
    </row>
    <row r="7" spans="1:6" ht="15.75">
      <c r="A7" s="2">
        <v>107</v>
      </c>
      <c r="B7" s="3">
        <v>2361</v>
      </c>
      <c r="C7" s="3">
        <v>1905</v>
      </c>
      <c r="D7" s="10">
        <f t="shared" si="0"/>
        <v>0.806861499364676</v>
      </c>
      <c r="E7" s="3">
        <v>456</v>
      </c>
      <c r="F7" s="11">
        <f t="shared" si="1"/>
        <v>0.193138500635324</v>
      </c>
    </row>
    <row r="8" spans="1:6" ht="15.75">
      <c r="A8" s="2">
        <v>106</v>
      </c>
      <c r="B8" s="3">
        <v>2761</v>
      </c>
      <c r="C8" s="3">
        <v>1964</v>
      </c>
      <c r="D8" s="10">
        <f t="shared" si="0"/>
        <v>0.7113364722926476</v>
      </c>
      <c r="E8" s="3">
        <v>797</v>
      </c>
      <c r="F8" s="11">
        <f t="shared" si="1"/>
        <v>0.28866352770735243</v>
      </c>
    </row>
    <row r="9" spans="1:6" ht="15.75">
      <c r="A9" s="2">
        <v>105</v>
      </c>
      <c r="B9" s="3">
        <v>2647</v>
      </c>
      <c r="C9" s="3">
        <v>2031</v>
      </c>
      <c r="D9" s="10">
        <f t="shared" si="0"/>
        <v>0.7672837174159426</v>
      </c>
      <c r="E9" s="3">
        <v>616</v>
      </c>
      <c r="F9" s="11">
        <f t="shared" si="1"/>
        <v>0.2327162825840574</v>
      </c>
    </row>
    <row r="10" spans="1:6" ht="15.75">
      <c r="A10" s="2">
        <v>104</v>
      </c>
      <c r="B10" s="3">
        <v>2041</v>
      </c>
      <c r="C10" s="3">
        <v>1643</v>
      </c>
      <c r="D10" s="10">
        <f t="shared" si="0"/>
        <v>0.8049975502204801</v>
      </c>
      <c r="E10" s="3">
        <v>398</v>
      </c>
      <c r="F10" s="11">
        <f t="shared" si="1"/>
        <v>0.19500244977951983</v>
      </c>
    </row>
    <row r="11" spans="1:6" ht="15.75">
      <c r="A11" s="2">
        <v>103</v>
      </c>
      <c r="B11" s="3">
        <v>2007</v>
      </c>
      <c r="C11" s="3">
        <v>1666</v>
      </c>
      <c r="D11" s="10">
        <f t="shared" si="0"/>
        <v>0.8300946686596911</v>
      </c>
      <c r="E11" s="3">
        <v>341</v>
      </c>
      <c r="F11" s="11">
        <f t="shared" si="1"/>
        <v>0.1699053313403089</v>
      </c>
    </row>
    <row r="12" spans="1:6" ht="15.75">
      <c r="A12" s="2">
        <v>102</v>
      </c>
      <c r="B12" s="3">
        <v>2446</v>
      </c>
      <c r="C12" s="3">
        <v>1936</v>
      </c>
      <c r="D12" s="10">
        <f t="shared" si="0"/>
        <v>0.7914963205233033</v>
      </c>
      <c r="E12" s="3">
        <v>510</v>
      </c>
      <c r="F12" s="11">
        <f t="shared" si="1"/>
        <v>0.20850367947669665</v>
      </c>
    </row>
    <row r="13" spans="1:6" ht="15.75">
      <c r="A13" s="12"/>
      <c r="B13" s="13"/>
      <c r="C13" s="13"/>
      <c r="D13" s="13"/>
      <c r="E13" s="13"/>
      <c r="F13" s="14"/>
    </row>
    <row r="14" spans="1:6" ht="16.5">
      <c r="A14" s="81" t="s">
        <v>30</v>
      </c>
      <c r="B14" s="81"/>
      <c r="C14" s="81"/>
      <c r="D14" s="81"/>
      <c r="E14" s="81"/>
      <c r="F14" s="81"/>
    </row>
    <row r="15" ht="15.75">
      <c r="B15" s="15"/>
    </row>
  </sheetData>
  <sheetProtection/>
  <mergeCells count="2">
    <mergeCell ref="A14:F14"/>
    <mergeCell ref="A1:F1"/>
  </mergeCells>
  <printOptions gridLines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C7" sqref="C7"/>
    </sheetView>
  </sheetViews>
  <sheetFormatPr defaultColWidth="9.00390625" defaultRowHeight="15.75"/>
  <cols>
    <col min="1" max="16384" width="9.00390625" style="7" customWidth="1"/>
  </cols>
  <sheetData>
    <row r="1" spans="1:7" ht="21">
      <c r="A1" s="82" t="s">
        <v>153</v>
      </c>
      <c r="B1" s="82"/>
      <c r="C1" s="82"/>
      <c r="D1" s="82"/>
      <c r="E1" s="82"/>
      <c r="F1" s="82"/>
      <c r="G1" s="82"/>
    </row>
    <row r="2" spans="1:7" ht="16.5">
      <c r="A2" s="84" t="s">
        <v>56</v>
      </c>
      <c r="B2" s="84"/>
      <c r="C2" s="41" t="s">
        <v>27</v>
      </c>
      <c r="D2" s="41" t="s">
        <v>28</v>
      </c>
      <c r="E2" s="41" t="s">
        <v>147</v>
      </c>
      <c r="F2" s="41" t="s">
        <v>29</v>
      </c>
      <c r="G2" s="41" t="s">
        <v>147</v>
      </c>
    </row>
    <row r="3" spans="1:7" ht="15.75">
      <c r="A3" s="84"/>
      <c r="B3" s="84"/>
      <c r="C3" s="42">
        <f aca="true" t="shared" si="0" ref="C3:C12">D3+F3</f>
        <v>2354</v>
      </c>
      <c r="D3" s="42">
        <f>SUM(D8:D12)</f>
        <v>1901</v>
      </c>
      <c r="E3" s="60">
        <f aca="true" t="shared" si="1" ref="E3:E11">D3/$C$3</f>
        <v>0.8075615972812235</v>
      </c>
      <c r="F3" s="42">
        <f>SUM(F8:F12)</f>
        <v>453</v>
      </c>
      <c r="G3" s="60">
        <f aca="true" t="shared" si="2" ref="G3:G11">F3/$C$3</f>
        <v>0.19243840271877655</v>
      </c>
    </row>
    <row r="4" spans="1:7" ht="16.5">
      <c r="A4" s="85" t="s">
        <v>60</v>
      </c>
      <c r="B4" s="69" t="s">
        <v>44</v>
      </c>
      <c r="C4" s="42">
        <f t="shared" si="0"/>
        <v>22</v>
      </c>
      <c r="D4" s="70">
        <v>21</v>
      </c>
      <c r="E4" s="60">
        <f t="shared" si="1"/>
        <v>0.008920985556499575</v>
      </c>
      <c r="F4" s="70">
        <v>1</v>
      </c>
      <c r="G4" s="60">
        <f t="shared" si="2"/>
        <v>0.0004248088360237893</v>
      </c>
    </row>
    <row r="5" spans="1:7" ht="16.5">
      <c r="A5" s="85"/>
      <c r="B5" s="69" t="s">
        <v>45</v>
      </c>
      <c r="C5" s="42">
        <f t="shared" si="0"/>
        <v>898</v>
      </c>
      <c r="D5" s="70">
        <v>766</v>
      </c>
      <c r="E5" s="60">
        <f t="shared" si="1"/>
        <v>0.3254035683942226</v>
      </c>
      <c r="F5" s="70">
        <v>132</v>
      </c>
      <c r="G5" s="60">
        <f t="shared" si="2"/>
        <v>0.056074766355140186</v>
      </c>
    </row>
    <row r="6" spans="1:7" ht="16.5">
      <c r="A6" s="85"/>
      <c r="B6" s="69" t="s">
        <v>46</v>
      </c>
      <c r="C6" s="42">
        <f t="shared" si="0"/>
        <v>1145</v>
      </c>
      <c r="D6" s="70">
        <v>900</v>
      </c>
      <c r="E6" s="60">
        <f t="shared" si="1"/>
        <v>0.3823279524214104</v>
      </c>
      <c r="F6" s="70">
        <v>245</v>
      </c>
      <c r="G6" s="60">
        <f t="shared" si="2"/>
        <v>0.10407816482582838</v>
      </c>
    </row>
    <row r="7" spans="1:7" ht="16.5">
      <c r="A7" s="85"/>
      <c r="B7" s="69" t="s">
        <v>47</v>
      </c>
      <c r="C7" s="42">
        <f t="shared" si="0"/>
        <v>289</v>
      </c>
      <c r="D7" s="70">
        <v>214</v>
      </c>
      <c r="E7" s="60">
        <f t="shared" si="1"/>
        <v>0.09090909090909091</v>
      </c>
      <c r="F7" s="70">
        <v>75</v>
      </c>
      <c r="G7" s="60">
        <f t="shared" si="2"/>
        <v>0.0318606627017842</v>
      </c>
    </row>
    <row r="8" spans="1:7" ht="16.5" customHeight="1">
      <c r="A8" s="87" t="s">
        <v>48</v>
      </c>
      <c r="B8" s="69" t="s">
        <v>53</v>
      </c>
      <c r="C8" s="42">
        <f t="shared" si="0"/>
        <v>101</v>
      </c>
      <c r="D8" s="42">
        <v>83</v>
      </c>
      <c r="E8" s="60">
        <f t="shared" si="1"/>
        <v>0.03525913338997451</v>
      </c>
      <c r="F8" s="42">
        <v>18</v>
      </c>
      <c r="G8" s="60">
        <f t="shared" si="2"/>
        <v>0.0076465590484282074</v>
      </c>
    </row>
    <row r="9" spans="1:7" ht="16.5">
      <c r="A9" s="88"/>
      <c r="B9" s="69" t="s">
        <v>49</v>
      </c>
      <c r="C9" s="42">
        <f t="shared" si="0"/>
        <v>225</v>
      </c>
      <c r="D9" s="42">
        <v>184</v>
      </c>
      <c r="E9" s="60">
        <f t="shared" si="1"/>
        <v>0.07816482582837724</v>
      </c>
      <c r="F9" s="42">
        <v>41</v>
      </c>
      <c r="G9" s="60">
        <f t="shared" si="2"/>
        <v>0.017417162276975363</v>
      </c>
    </row>
    <row r="10" spans="1:7" ht="16.5">
      <c r="A10" s="88"/>
      <c r="B10" s="69" t="s">
        <v>50</v>
      </c>
      <c r="C10" s="42">
        <f t="shared" si="0"/>
        <v>290</v>
      </c>
      <c r="D10" s="42">
        <v>236</v>
      </c>
      <c r="E10" s="60">
        <f t="shared" si="1"/>
        <v>0.10025488530161428</v>
      </c>
      <c r="F10" s="42">
        <v>54</v>
      </c>
      <c r="G10" s="60">
        <f t="shared" si="2"/>
        <v>0.022939677145284623</v>
      </c>
    </row>
    <row r="11" spans="1:7" ht="33">
      <c r="A11" s="88"/>
      <c r="B11" s="69" t="s">
        <v>64</v>
      </c>
      <c r="C11" s="42">
        <f t="shared" si="0"/>
        <v>1735</v>
      </c>
      <c r="D11" s="42">
        <v>1396</v>
      </c>
      <c r="E11" s="60">
        <f t="shared" si="1"/>
        <v>0.5930331350892099</v>
      </c>
      <c r="F11" s="42">
        <v>339</v>
      </c>
      <c r="G11" s="60">
        <f t="shared" si="2"/>
        <v>0.14401019541206458</v>
      </c>
    </row>
    <row r="12" spans="1:7" ht="16.5">
      <c r="A12" s="89"/>
      <c r="B12" s="69" t="s">
        <v>156</v>
      </c>
      <c r="C12" s="42">
        <f t="shared" si="0"/>
        <v>3</v>
      </c>
      <c r="D12" s="42">
        <v>2</v>
      </c>
      <c r="E12" s="60">
        <f>D12/$C$3</f>
        <v>0.0008496176720475786</v>
      </c>
      <c r="F12" s="42">
        <v>1</v>
      </c>
      <c r="G12" s="60">
        <f>F12/$C$3</f>
        <v>0.0004248088360237893</v>
      </c>
    </row>
    <row r="13" spans="1:7" ht="16.5">
      <c r="A13" s="36" t="s">
        <v>30</v>
      </c>
      <c r="B13" s="4"/>
      <c r="C13" s="15"/>
      <c r="D13" s="4"/>
      <c r="E13" s="4"/>
      <c r="F13" s="4"/>
      <c r="G13" s="4"/>
    </row>
    <row r="14" spans="1:7" ht="15.75">
      <c r="A14" s="4"/>
      <c r="B14" s="4"/>
      <c r="C14" s="4"/>
      <c r="D14" s="4"/>
      <c r="E14" s="4"/>
      <c r="F14" s="4"/>
      <c r="G14" s="4"/>
    </row>
    <row r="15" ht="16.5">
      <c r="A15" s="4" t="s">
        <v>66</v>
      </c>
    </row>
    <row r="16" ht="16.5">
      <c r="A16" s="4" t="s">
        <v>157</v>
      </c>
    </row>
    <row r="17" ht="16.5">
      <c r="A17" s="4" t="s">
        <v>158</v>
      </c>
    </row>
    <row r="18" ht="16.5">
      <c r="A18" s="4" t="s">
        <v>159</v>
      </c>
    </row>
    <row r="19" ht="16.5">
      <c r="A19" s="4" t="s">
        <v>160</v>
      </c>
    </row>
    <row r="20" ht="16.5">
      <c r="A20" s="4" t="s">
        <v>161</v>
      </c>
    </row>
    <row r="21" ht="15.75">
      <c r="A21" s="4"/>
    </row>
    <row r="22" ht="15.75">
      <c r="A22" s="4"/>
    </row>
  </sheetData>
  <sheetProtection/>
  <mergeCells count="4">
    <mergeCell ref="A1:G1"/>
    <mergeCell ref="A2:B3"/>
    <mergeCell ref="A4:A7"/>
    <mergeCell ref="A8:A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4" sqref="A14"/>
    </sheetView>
  </sheetViews>
  <sheetFormatPr defaultColWidth="9.00390625" defaultRowHeight="15.75"/>
  <cols>
    <col min="1" max="1" width="3.625" style="7" customWidth="1"/>
    <col min="2" max="2" width="14.50390625" style="7" customWidth="1"/>
    <col min="3" max="7" width="11.00390625" style="7" customWidth="1"/>
    <col min="8" max="16384" width="9.00390625" style="7" customWidth="1"/>
  </cols>
  <sheetData>
    <row r="1" spans="1:7" ht="21">
      <c r="A1" s="86" t="s">
        <v>152</v>
      </c>
      <c r="B1" s="82"/>
      <c r="C1" s="82"/>
      <c r="D1" s="82"/>
      <c r="E1" s="82"/>
      <c r="F1" s="82"/>
      <c r="G1" s="82"/>
    </row>
    <row r="2" spans="1:7" ht="16.5">
      <c r="A2" s="84" t="s">
        <v>56</v>
      </c>
      <c r="B2" s="84"/>
      <c r="C2" s="41" t="s">
        <v>27</v>
      </c>
      <c r="D2" s="41" t="s">
        <v>28</v>
      </c>
      <c r="E2" s="41" t="s">
        <v>147</v>
      </c>
      <c r="F2" s="41" t="s">
        <v>29</v>
      </c>
      <c r="G2" s="41" t="s">
        <v>147</v>
      </c>
    </row>
    <row r="3" spans="1:7" ht="15.75">
      <c r="A3" s="84"/>
      <c r="B3" s="84"/>
      <c r="C3" s="42">
        <f aca="true" t="shared" si="0" ref="C3:C11">D3+F3</f>
        <v>1738</v>
      </c>
      <c r="D3" s="42">
        <f>SUM(D4:D7)</f>
        <v>1337</v>
      </c>
      <c r="E3" s="60">
        <v>0.7692750287686997</v>
      </c>
      <c r="F3" s="42">
        <f>SUM(F4:F7)</f>
        <v>401</v>
      </c>
      <c r="G3" s="60">
        <v>0.23072497123130034</v>
      </c>
    </row>
    <row r="4" spans="1:7" ht="16.5">
      <c r="A4" s="85" t="s">
        <v>60</v>
      </c>
      <c r="B4" s="69" t="s">
        <v>44</v>
      </c>
      <c r="C4" s="42">
        <f t="shared" si="0"/>
        <v>17</v>
      </c>
      <c r="D4" s="70">
        <v>16</v>
      </c>
      <c r="E4" s="60">
        <v>0.00920598388952819</v>
      </c>
      <c r="F4" s="70">
        <v>1</v>
      </c>
      <c r="G4" s="60">
        <v>0.0005753739930955121</v>
      </c>
    </row>
    <row r="5" spans="1:7" ht="16.5">
      <c r="A5" s="85"/>
      <c r="B5" s="69" t="s">
        <v>45</v>
      </c>
      <c r="C5" s="42">
        <f t="shared" si="0"/>
        <v>628</v>
      </c>
      <c r="D5" s="70">
        <v>514</v>
      </c>
      <c r="E5" s="60">
        <v>0.295742232451093</v>
      </c>
      <c r="F5" s="70">
        <v>114</v>
      </c>
      <c r="G5" s="60">
        <v>0.06559263521288838</v>
      </c>
    </row>
    <row r="6" spans="1:7" ht="16.5">
      <c r="A6" s="85"/>
      <c r="B6" s="69" t="s">
        <v>46</v>
      </c>
      <c r="C6" s="42">
        <f t="shared" si="0"/>
        <v>865</v>
      </c>
      <c r="D6" s="70">
        <v>638</v>
      </c>
      <c r="E6" s="60">
        <v>0.367088607594937</v>
      </c>
      <c r="F6" s="70">
        <v>227</v>
      </c>
      <c r="G6" s="60">
        <v>0.13060989643268126</v>
      </c>
    </row>
    <row r="7" spans="1:7" ht="16.5">
      <c r="A7" s="85"/>
      <c r="B7" s="69" t="s">
        <v>47</v>
      </c>
      <c r="C7" s="42">
        <f t="shared" si="0"/>
        <v>228</v>
      </c>
      <c r="D7" s="70">
        <v>169</v>
      </c>
      <c r="E7" s="60">
        <v>0.0973</v>
      </c>
      <c r="F7" s="70">
        <v>59</v>
      </c>
      <c r="G7" s="60">
        <v>0.03394706559263521</v>
      </c>
    </row>
    <row r="8" spans="1:7" ht="16.5">
      <c r="A8" s="85" t="s">
        <v>48</v>
      </c>
      <c r="B8" s="69" t="s">
        <v>53</v>
      </c>
      <c r="C8" s="42">
        <f t="shared" si="0"/>
        <v>68</v>
      </c>
      <c r="D8" s="62">
        <v>66</v>
      </c>
      <c r="E8" s="60">
        <v>0.0379746835443038</v>
      </c>
      <c r="F8" s="61">
        <v>2</v>
      </c>
      <c r="G8" s="60">
        <v>0.0011507479861910242</v>
      </c>
    </row>
    <row r="9" spans="1:7" ht="16.5">
      <c r="A9" s="85"/>
      <c r="B9" s="69" t="s">
        <v>49</v>
      </c>
      <c r="C9" s="42">
        <f t="shared" si="0"/>
        <v>252</v>
      </c>
      <c r="D9" s="62">
        <v>202</v>
      </c>
      <c r="E9" s="60">
        <v>0.11622554660529344</v>
      </c>
      <c r="F9" s="61">
        <v>50</v>
      </c>
      <c r="G9" s="60">
        <v>0.0287</v>
      </c>
    </row>
    <row r="10" spans="1:7" ht="16.5">
      <c r="A10" s="85"/>
      <c r="B10" s="69" t="s">
        <v>50</v>
      </c>
      <c r="C10" s="42">
        <f t="shared" si="0"/>
        <v>158</v>
      </c>
      <c r="D10" s="62">
        <v>125</v>
      </c>
      <c r="E10" s="60">
        <v>0.07192174913693901</v>
      </c>
      <c r="F10" s="61">
        <v>33</v>
      </c>
      <c r="G10" s="60">
        <v>0.0189873417721519</v>
      </c>
    </row>
    <row r="11" spans="1:7" ht="16.5">
      <c r="A11" s="85"/>
      <c r="B11" s="69" t="s">
        <v>64</v>
      </c>
      <c r="C11" s="42">
        <f t="shared" si="0"/>
        <v>1260</v>
      </c>
      <c r="D11" s="62">
        <v>944</v>
      </c>
      <c r="E11" s="60">
        <v>0.5431530494821634</v>
      </c>
      <c r="F11" s="61">
        <v>316</v>
      </c>
      <c r="G11" s="60">
        <v>0.181818181818182</v>
      </c>
    </row>
    <row r="12" spans="1:7" ht="16.5">
      <c r="A12" s="36" t="s">
        <v>30</v>
      </c>
      <c r="B12" s="4"/>
      <c r="C12" s="15"/>
      <c r="D12" s="4"/>
      <c r="E12" s="4"/>
      <c r="F12" s="4"/>
      <c r="G12" s="4"/>
    </row>
    <row r="13" spans="1:7" ht="15.75">
      <c r="A13" s="4"/>
      <c r="B13" s="4"/>
      <c r="C13" s="4"/>
      <c r="D13" s="4"/>
      <c r="E13" s="4"/>
      <c r="F13" s="4"/>
      <c r="G13" s="4"/>
    </row>
    <row r="14" spans="1:7" ht="16.5">
      <c r="A14" s="4" t="s">
        <v>66</v>
      </c>
      <c r="B14" s="4"/>
      <c r="C14" s="4"/>
      <c r="D14" s="4"/>
      <c r="E14" s="4"/>
      <c r="F14" s="4"/>
      <c r="G14" s="4"/>
    </row>
    <row r="15" spans="1:7" ht="16.5">
      <c r="A15" s="1" t="s">
        <v>148</v>
      </c>
      <c r="B15" s="4"/>
      <c r="C15" s="4"/>
      <c r="D15" s="4"/>
      <c r="E15" s="4"/>
      <c r="F15" s="4"/>
      <c r="G15" s="4"/>
    </row>
    <row r="16" spans="1:7" ht="16.5">
      <c r="A16" s="1" t="s">
        <v>149</v>
      </c>
      <c r="B16" s="4"/>
      <c r="C16" s="4"/>
      <c r="D16" s="4"/>
      <c r="E16" s="4"/>
      <c r="F16" s="4"/>
      <c r="G16" s="4"/>
    </row>
    <row r="17" spans="1:4" ht="16.5">
      <c r="A17" s="1" t="s">
        <v>150</v>
      </c>
      <c r="B17" s="4"/>
      <c r="C17" s="4"/>
      <c r="D17" s="4"/>
    </row>
    <row r="18" spans="1:4" ht="16.5">
      <c r="A18" s="1" t="s">
        <v>151</v>
      </c>
      <c r="B18" s="4"/>
      <c r="C18" s="4"/>
      <c r="D18" s="4"/>
    </row>
    <row r="19" spans="1:4" ht="15.75">
      <c r="A19" s="4"/>
      <c r="B19" s="4"/>
      <c r="C19" s="4"/>
      <c r="D19" s="4"/>
    </row>
    <row r="20" spans="1:4" ht="15.75">
      <c r="A20" s="4"/>
      <c r="B20" s="4"/>
      <c r="C20" s="4"/>
      <c r="D20" s="4"/>
    </row>
  </sheetData>
  <sheetProtection/>
  <mergeCells count="4">
    <mergeCell ref="A1:G1"/>
    <mergeCell ref="A2:B3"/>
    <mergeCell ref="A4:A7"/>
    <mergeCell ref="A8:A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G6" sqref="G6"/>
    </sheetView>
  </sheetViews>
  <sheetFormatPr defaultColWidth="9.00390625" defaultRowHeight="15.75"/>
  <cols>
    <col min="1" max="1" width="3.625" style="7" customWidth="1"/>
    <col min="2" max="6" width="9.00390625" style="7" customWidth="1"/>
    <col min="7" max="7" width="8.50390625" style="7" bestFit="1" customWidth="1"/>
    <col min="8" max="16384" width="9.00390625" style="7" customWidth="1"/>
  </cols>
  <sheetData>
    <row r="1" spans="1:7" ht="21">
      <c r="A1" s="90" t="s">
        <v>139</v>
      </c>
      <c r="B1" s="82"/>
      <c r="C1" s="82"/>
      <c r="D1" s="82"/>
      <c r="E1" s="82"/>
      <c r="F1" s="82"/>
      <c r="G1" s="82"/>
    </row>
    <row r="2" spans="1:7" ht="16.5">
      <c r="A2" s="91" t="s">
        <v>56</v>
      </c>
      <c r="B2" s="92"/>
      <c r="C2" s="2" t="s">
        <v>27</v>
      </c>
      <c r="D2" s="2" t="s">
        <v>28</v>
      </c>
      <c r="E2" s="2" t="s">
        <v>23</v>
      </c>
      <c r="F2" s="2" t="s">
        <v>29</v>
      </c>
      <c r="G2" s="2" t="s">
        <v>23</v>
      </c>
    </row>
    <row r="3" spans="1:7" ht="15.75">
      <c r="A3" s="93"/>
      <c r="B3" s="94"/>
      <c r="C3" s="42">
        <f>D3+F3</f>
        <v>2483</v>
      </c>
      <c r="D3" s="42">
        <v>1964</v>
      </c>
      <c r="E3" s="60">
        <f>D3/$C$3</f>
        <v>0.7909786548530005</v>
      </c>
      <c r="F3" s="42">
        <v>519</v>
      </c>
      <c r="G3" s="60">
        <f>F3/$C$3</f>
        <v>0.2090213451469996</v>
      </c>
    </row>
    <row r="4" spans="1:7" ht="16.5">
      <c r="A4" s="85" t="s">
        <v>60</v>
      </c>
      <c r="B4" s="5" t="s">
        <v>44</v>
      </c>
      <c r="C4" s="42">
        <f aca="true" t="shared" si="0" ref="C4:C12">D4+F4</f>
        <v>38</v>
      </c>
      <c r="D4" s="61">
        <v>36</v>
      </c>
      <c r="E4" s="60">
        <f>D4/$C$3</f>
        <v>0.01449859041482078</v>
      </c>
      <c r="F4" s="61">
        <v>2</v>
      </c>
      <c r="G4" s="60">
        <f>F4/$C$3</f>
        <v>0.0008054772452678212</v>
      </c>
    </row>
    <row r="5" spans="1:7" ht="16.5">
      <c r="A5" s="85"/>
      <c r="B5" s="5" t="s">
        <v>45</v>
      </c>
      <c r="C5" s="42">
        <f t="shared" si="0"/>
        <v>1143</v>
      </c>
      <c r="D5" s="61">
        <v>953</v>
      </c>
      <c r="E5" s="60">
        <f>D5/$C$3</f>
        <v>0.3838099073701168</v>
      </c>
      <c r="F5" s="61">
        <v>190</v>
      </c>
      <c r="G5" s="60">
        <f>F5/$C$3</f>
        <v>0.07652033830044301</v>
      </c>
    </row>
    <row r="6" spans="1:7" ht="16.5">
      <c r="A6" s="85"/>
      <c r="B6" s="5" t="s">
        <v>46</v>
      </c>
      <c r="C6" s="42">
        <f t="shared" si="0"/>
        <v>1032</v>
      </c>
      <c r="D6" s="61">
        <v>776</v>
      </c>
      <c r="E6" s="60">
        <f>D6/$C$3</f>
        <v>0.3125251711639146</v>
      </c>
      <c r="F6" s="61">
        <v>256</v>
      </c>
      <c r="G6" s="60">
        <f>F6/$C$3</f>
        <v>0.10310108739428112</v>
      </c>
    </row>
    <row r="7" spans="1:7" ht="16.5">
      <c r="A7" s="85"/>
      <c r="B7" s="5" t="s">
        <v>47</v>
      </c>
      <c r="C7" s="42">
        <f t="shared" si="0"/>
        <v>270</v>
      </c>
      <c r="D7" s="61">
        <v>199</v>
      </c>
      <c r="E7" s="60">
        <f>D7/$C$3</f>
        <v>0.0801449859041482</v>
      </c>
      <c r="F7" s="61">
        <v>71</v>
      </c>
      <c r="G7" s="60">
        <f>F7/$C$3</f>
        <v>0.028594442207007652</v>
      </c>
    </row>
    <row r="8" spans="1:7" ht="16.5" customHeight="1">
      <c r="A8" s="87" t="s">
        <v>48</v>
      </c>
      <c r="B8" s="5" t="s">
        <v>53</v>
      </c>
      <c r="C8" s="42">
        <f t="shared" si="0"/>
        <v>110</v>
      </c>
      <c r="D8" s="62">
        <v>96</v>
      </c>
      <c r="E8" s="63">
        <f>D8/2483</f>
        <v>0.038662907772855415</v>
      </c>
      <c r="F8" s="61">
        <v>14</v>
      </c>
      <c r="G8" s="63">
        <f>F8/2483</f>
        <v>0.005638340716874748</v>
      </c>
    </row>
    <row r="9" spans="1:7" ht="16.5">
      <c r="A9" s="88"/>
      <c r="B9" s="5" t="s">
        <v>49</v>
      </c>
      <c r="C9" s="42">
        <f t="shared" si="0"/>
        <v>264</v>
      </c>
      <c r="D9" s="62">
        <v>205</v>
      </c>
      <c r="E9" s="63">
        <f>D9/2483</f>
        <v>0.08256141763995167</v>
      </c>
      <c r="F9" s="61">
        <v>59</v>
      </c>
      <c r="G9" s="63">
        <f>F9/2483</f>
        <v>0.023761578735400725</v>
      </c>
    </row>
    <row r="10" spans="1:7" ht="16.5">
      <c r="A10" s="88"/>
      <c r="B10" s="5" t="s">
        <v>50</v>
      </c>
      <c r="C10" s="42">
        <f t="shared" si="0"/>
        <v>342</v>
      </c>
      <c r="D10" s="62">
        <v>280</v>
      </c>
      <c r="E10" s="63">
        <f>D10/2483</f>
        <v>0.11276681433749497</v>
      </c>
      <c r="F10" s="61">
        <v>62</v>
      </c>
      <c r="G10" s="63">
        <f>F10/2483</f>
        <v>0.024969794603302457</v>
      </c>
    </row>
    <row r="11" spans="1:7" ht="33">
      <c r="A11" s="88"/>
      <c r="B11" s="5" t="s">
        <v>64</v>
      </c>
      <c r="C11" s="42">
        <f t="shared" si="0"/>
        <v>1763</v>
      </c>
      <c r="D11" s="62">
        <v>1379</v>
      </c>
      <c r="E11" s="63">
        <f>D11/2483</f>
        <v>0.5553765606121627</v>
      </c>
      <c r="F11" s="61">
        <v>384</v>
      </c>
      <c r="G11" s="63">
        <f>F11/2483</f>
        <v>0.15465163109142166</v>
      </c>
    </row>
    <row r="12" spans="1:7" ht="16.5">
      <c r="A12" s="89"/>
      <c r="B12" s="59" t="s">
        <v>140</v>
      </c>
      <c r="C12" s="42">
        <f t="shared" si="0"/>
        <v>4</v>
      </c>
      <c r="D12" s="62">
        <v>4</v>
      </c>
      <c r="E12" s="63">
        <f>D12/2483</f>
        <v>0.0016109544905356424</v>
      </c>
      <c r="F12" s="61">
        <v>0</v>
      </c>
      <c r="G12" s="63">
        <f>F12/2483</f>
        <v>0</v>
      </c>
    </row>
    <row r="13" spans="1:7" ht="16.5">
      <c r="A13" s="36" t="s">
        <v>30</v>
      </c>
      <c r="B13" s="4"/>
      <c r="C13" s="15"/>
      <c r="D13" s="4"/>
      <c r="E13" s="4"/>
      <c r="F13" s="4"/>
      <c r="G13" s="4"/>
    </row>
    <row r="14" spans="1:7" ht="15.75">
      <c r="A14" s="4"/>
      <c r="B14" s="4"/>
      <c r="C14" s="4"/>
      <c r="D14" s="4"/>
      <c r="E14" s="4"/>
      <c r="F14" s="4"/>
      <c r="G14" s="4"/>
    </row>
    <row r="15" spans="1:7" ht="16.5">
      <c r="A15" s="4" t="s">
        <v>66</v>
      </c>
      <c r="B15" s="4"/>
      <c r="C15" s="4"/>
      <c r="D15" s="4"/>
      <c r="E15" s="4"/>
      <c r="F15" s="4"/>
      <c r="G15" s="4"/>
    </row>
    <row r="16" spans="1:7" ht="16.5">
      <c r="A16" s="4" t="s">
        <v>52</v>
      </c>
      <c r="B16" s="4"/>
      <c r="C16" s="4"/>
      <c r="D16" s="4"/>
      <c r="E16" s="4"/>
      <c r="F16" s="4"/>
      <c r="G16" s="4"/>
    </row>
    <row r="17" spans="1:7" ht="16.5">
      <c r="A17" s="4" t="s">
        <v>51</v>
      </c>
      <c r="B17" s="4"/>
      <c r="C17" s="4"/>
      <c r="D17" s="4"/>
      <c r="E17" s="4"/>
      <c r="F17" s="4"/>
      <c r="G17" s="4"/>
    </row>
    <row r="18" ht="16.5">
      <c r="A18" s="37" t="s">
        <v>54</v>
      </c>
    </row>
  </sheetData>
  <sheetProtection/>
  <mergeCells count="4">
    <mergeCell ref="A8:A12"/>
    <mergeCell ref="A1:G1"/>
    <mergeCell ref="A2:B3"/>
    <mergeCell ref="A4:A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7">
      <selection activeCell="A1" sqref="A1:G1"/>
    </sheetView>
  </sheetViews>
  <sheetFormatPr defaultColWidth="9.00390625" defaultRowHeight="15.75"/>
  <cols>
    <col min="1" max="1" width="3.625" style="7" customWidth="1"/>
    <col min="2" max="16384" width="9.00390625" style="7" customWidth="1"/>
  </cols>
  <sheetData>
    <row r="1" spans="1:7" ht="21">
      <c r="A1" s="82" t="s">
        <v>55</v>
      </c>
      <c r="B1" s="82"/>
      <c r="C1" s="82"/>
      <c r="D1" s="82"/>
      <c r="E1" s="82"/>
      <c r="F1" s="82"/>
      <c r="G1" s="82"/>
    </row>
    <row r="2" spans="1:7" ht="16.5">
      <c r="A2" s="91" t="s">
        <v>56</v>
      </c>
      <c r="B2" s="92"/>
      <c r="C2" s="2" t="s">
        <v>57</v>
      </c>
      <c r="D2" s="2" t="s">
        <v>58</v>
      </c>
      <c r="E2" s="2" t="s">
        <v>23</v>
      </c>
      <c r="F2" s="2" t="s">
        <v>59</v>
      </c>
      <c r="G2" s="2" t="s">
        <v>23</v>
      </c>
    </row>
    <row r="3" spans="1:7" ht="15.75">
      <c r="A3" s="93"/>
      <c r="B3" s="94"/>
      <c r="C3" s="38">
        <f>D3+F3</f>
        <v>2117</v>
      </c>
      <c r="D3" s="38">
        <v>1621</v>
      </c>
      <c r="E3" s="39">
        <f>D3/$C$3</f>
        <v>0.7657061880018895</v>
      </c>
      <c r="F3" s="38">
        <v>496</v>
      </c>
      <c r="G3" s="39">
        <f>F3/$C$3</f>
        <v>0.23429381199811053</v>
      </c>
    </row>
    <row r="4" spans="1:7" ht="16.5">
      <c r="A4" s="85" t="s">
        <v>60</v>
      </c>
      <c r="B4" s="5" t="s">
        <v>44</v>
      </c>
      <c r="C4" s="38">
        <f aca="true" t="shared" si="0" ref="C4:C11">D4+F4</f>
        <v>58</v>
      </c>
      <c r="D4" s="38">
        <v>51</v>
      </c>
      <c r="E4" s="39">
        <f aca="true" t="shared" si="1" ref="E4:E11">D4/$C$3</f>
        <v>0.024090694378837978</v>
      </c>
      <c r="F4" s="38">
        <v>7</v>
      </c>
      <c r="G4" s="39">
        <f aca="true" t="shared" si="2" ref="G4:G11">F4/$C$3</f>
        <v>0.0033065658951346244</v>
      </c>
    </row>
    <row r="5" spans="1:7" ht="16.5">
      <c r="A5" s="85"/>
      <c r="B5" s="5" t="s">
        <v>45</v>
      </c>
      <c r="C5" s="38">
        <f t="shared" si="0"/>
        <v>1067</v>
      </c>
      <c r="D5" s="38">
        <v>856</v>
      </c>
      <c r="E5" s="39">
        <f t="shared" si="1"/>
        <v>0.4043457723193198</v>
      </c>
      <c r="F5" s="38">
        <v>211</v>
      </c>
      <c r="G5" s="39">
        <f t="shared" si="2"/>
        <v>0.09966934341048654</v>
      </c>
    </row>
    <row r="6" spans="1:7" ht="16.5">
      <c r="A6" s="85"/>
      <c r="B6" s="5" t="s">
        <v>46</v>
      </c>
      <c r="C6" s="38">
        <f t="shared" si="0"/>
        <v>753</v>
      </c>
      <c r="D6" s="38">
        <v>524</v>
      </c>
      <c r="E6" s="39">
        <f t="shared" si="1"/>
        <v>0.24752007557864902</v>
      </c>
      <c r="F6" s="38">
        <v>229</v>
      </c>
      <c r="G6" s="39">
        <f t="shared" si="2"/>
        <v>0.108171941426547</v>
      </c>
    </row>
    <row r="7" spans="1:7" ht="16.5">
      <c r="A7" s="85"/>
      <c r="B7" s="5" t="s">
        <v>47</v>
      </c>
      <c r="C7" s="38">
        <f t="shared" si="0"/>
        <v>239</v>
      </c>
      <c r="D7" s="38">
        <v>190</v>
      </c>
      <c r="E7" s="39">
        <f t="shared" si="1"/>
        <v>0.08974964572508266</v>
      </c>
      <c r="F7" s="38">
        <v>49</v>
      </c>
      <c r="G7" s="39">
        <f t="shared" si="2"/>
        <v>0.023145961265942372</v>
      </c>
    </row>
    <row r="8" spans="1:7" ht="16.5">
      <c r="A8" s="95" t="s">
        <v>61</v>
      </c>
      <c r="B8" s="5" t="s">
        <v>62</v>
      </c>
      <c r="C8" s="38">
        <f t="shared" si="0"/>
        <v>105</v>
      </c>
      <c r="D8" s="38">
        <v>95</v>
      </c>
      <c r="E8" s="39">
        <f t="shared" si="1"/>
        <v>0.04487482286254133</v>
      </c>
      <c r="F8" s="38">
        <v>10</v>
      </c>
      <c r="G8" s="39">
        <f t="shared" si="2"/>
        <v>0.004723665564478035</v>
      </c>
    </row>
    <row r="9" spans="1:7" ht="16.5">
      <c r="A9" s="95"/>
      <c r="B9" s="5" t="s">
        <v>63</v>
      </c>
      <c r="C9" s="38">
        <f t="shared" si="0"/>
        <v>250</v>
      </c>
      <c r="D9" s="38">
        <v>209</v>
      </c>
      <c r="E9" s="39">
        <f t="shared" si="1"/>
        <v>0.09872461029759093</v>
      </c>
      <c r="F9" s="38">
        <v>41</v>
      </c>
      <c r="G9" s="39">
        <f t="shared" si="2"/>
        <v>0.019367028814359942</v>
      </c>
    </row>
    <row r="10" spans="1:7" ht="16.5">
      <c r="A10" s="95"/>
      <c r="B10" s="5" t="s">
        <v>50</v>
      </c>
      <c r="C10" s="38">
        <f t="shared" si="0"/>
        <v>246</v>
      </c>
      <c r="D10" s="38">
        <v>192</v>
      </c>
      <c r="E10" s="39">
        <f t="shared" si="1"/>
        <v>0.09069437883797828</v>
      </c>
      <c r="F10" s="38">
        <v>54</v>
      </c>
      <c r="G10" s="39">
        <f t="shared" si="2"/>
        <v>0.02550779404818139</v>
      </c>
    </row>
    <row r="11" spans="1:7" ht="33">
      <c r="A11" s="95"/>
      <c r="B11" s="5" t="s">
        <v>64</v>
      </c>
      <c r="C11" s="38">
        <f t="shared" si="0"/>
        <v>1516</v>
      </c>
      <c r="D11" s="38">
        <v>1125</v>
      </c>
      <c r="E11" s="39">
        <f t="shared" si="1"/>
        <v>0.5314123760037789</v>
      </c>
      <c r="F11" s="38">
        <v>391</v>
      </c>
      <c r="G11" s="39">
        <f t="shared" si="2"/>
        <v>0.18469532357109117</v>
      </c>
    </row>
    <row r="12" spans="1:7" ht="16.5">
      <c r="A12" s="36" t="s">
        <v>65</v>
      </c>
      <c r="B12" s="4"/>
      <c r="C12" s="15"/>
      <c r="D12" s="4"/>
      <c r="E12" s="4"/>
      <c r="F12" s="4"/>
      <c r="G12" s="4"/>
    </row>
    <row r="13" spans="1:7" ht="15.75">
      <c r="A13" s="4"/>
      <c r="B13" s="4"/>
      <c r="C13" s="4"/>
      <c r="D13" s="4"/>
      <c r="E13" s="4"/>
      <c r="F13" s="4"/>
      <c r="G13" s="4"/>
    </row>
    <row r="14" spans="1:7" ht="16.5">
      <c r="A14" s="4" t="s">
        <v>66</v>
      </c>
      <c r="B14" s="4"/>
      <c r="C14" s="4"/>
      <c r="D14" s="4"/>
      <c r="E14" s="4"/>
      <c r="F14" s="4"/>
      <c r="G14" s="4"/>
    </row>
    <row r="15" spans="1:7" ht="16.5">
      <c r="A15" s="4" t="s">
        <v>67</v>
      </c>
      <c r="B15" s="4"/>
      <c r="C15" s="4"/>
      <c r="D15" s="4"/>
      <c r="E15" s="4"/>
      <c r="F15" s="4"/>
      <c r="G15" s="4"/>
    </row>
    <row r="16" spans="1:7" ht="16.5">
      <c r="A16" s="4" t="s">
        <v>68</v>
      </c>
      <c r="B16" s="4"/>
      <c r="C16" s="4"/>
      <c r="D16" s="4"/>
      <c r="E16" s="4"/>
      <c r="F16" s="4"/>
      <c r="G16" s="4"/>
    </row>
    <row r="17" ht="16.5">
      <c r="A17" s="37" t="s">
        <v>54</v>
      </c>
    </row>
  </sheetData>
  <sheetProtection/>
  <mergeCells count="4">
    <mergeCell ref="A1:G1"/>
    <mergeCell ref="A2:B3"/>
    <mergeCell ref="A4:A7"/>
    <mergeCell ref="A8:A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="90" zoomScaleNormal="90" zoomScalePageLayoutView="0" workbookViewId="0" topLeftCell="A1">
      <selection activeCell="A1" sqref="A1:G1"/>
    </sheetView>
  </sheetViews>
  <sheetFormatPr defaultColWidth="8.875" defaultRowHeight="15.75"/>
  <cols>
    <col min="1" max="1" width="5.625" style="4" customWidth="1"/>
    <col min="2" max="2" width="15.50390625" style="4" customWidth="1"/>
    <col min="3" max="3" width="9.50390625" style="4" customWidth="1"/>
    <col min="4" max="6" width="11.00390625" style="4" customWidth="1"/>
    <col min="7" max="7" width="10.375" style="4" customWidth="1"/>
    <col min="8" max="207" width="8.875" style="4" customWidth="1"/>
    <col min="208" max="208" width="5.625" style="4" customWidth="1"/>
    <col min="209" max="209" width="9.375" style="4" customWidth="1"/>
    <col min="210" max="214" width="8.25390625" style="4" bestFit="1" customWidth="1"/>
    <col min="215" max="215" width="9.50390625" style="4" customWidth="1"/>
    <col min="216" max="216" width="11.00390625" style="4" customWidth="1"/>
    <col min="217" max="217" width="8.25390625" style="4" bestFit="1" customWidth="1"/>
    <col min="218" max="218" width="9.25390625" style="4" customWidth="1"/>
    <col min="219" max="219" width="8.25390625" style="4" bestFit="1" customWidth="1"/>
    <col min="220" max="232" width="8.875" style="4" customWidth="1"/>
    <col min="233" max="233" width="5.625" style="4" customWidth="1"/>
    <col min="234" max="234" width="10.625" style="4" customWidth="1"/>
    <col min="235" max="235" width="9.50390625" style="4" customWidth="1"/>
    <col min="236" max="238" width="11.00390625" style="4" customWidth="1"/>
    <col min="239" max="239" width="10.375" style="4" customWidth="1"/>
    <col min="240" max="16384" width="8.875" style="4" customWidth="1"/>
  </cols>
  <sheetData>
    <row r="1" spans="1:7" ht="21">
      <c r="A1" s="82" t="s">
        <v>75</v>
      </c>
      <c r="B1" s="82"/>
      <c r="C1" s="82"/>
      <c r="D1" s="82"/>
      <c r="E1" s="82"/>
      <c r="F1" s="82"/>
      <c r="G1" s="82"/>
    </row>
    <row r="2" spans="1:7" ht="16.5">
      <c r="A2" s="91" t="s">
        <v>76</v>
      </c>
      <c r="B2" s="92"/>
      <c r="C2" s="2" t="s">
        <v>77</v>
      </c>
      <c r="D2" s="2" t="s">
        <v>78</v>
      </c>
      <c r="E2" s="2" t="s">
        <v>24</v>
      </c>
      <c r="F2" s="2" t="s">
        <v>73</v>
      </c>
      <c r="G2" s="2" t="s">
        <v>24</v>
      </c>
    </row>
    <row r="3" spans="1:7" ht="15.75">
      <c r="A3" s="93"/>
      <c r="B3" s="94"/>
      <c r="C3" s="3">
        <v>2361</v>
      </c>
      <c r="D3" s="3">
        <v>1905</v>
      </c>
      <c r="E3" s="10">
        <f>D3/$C$3</f>
        <v>0.806861499364676</v>
      </c>
      <c r="F3" s="3">
        <v>456</v>
      </c>
      <c r="G3" s="10">
        <f>F3/$C$3</f>
        <v>0.193138500635324</v>
      </c>
    </row>
    <row r="4" spans="1:7" ht="16.5">
      <c r="A4" s="85" t="s">
        <v>70</v>
      </c>
      <c r="B4" s="5" t="s">
        <v>44</v>
      </c>
      <c r="C4" s="3">
        <f aca="true" t="shared" si="0" ref="C4:C11">D4+F4</f>
        <v>20</v>
      </c>
      <c r="D4" s="40">
        <v>19</v>
      </c>
      <c r="E4" s="10">
        <f>D4/$C$3</f>
        <v>0.008047437526471834</v>
      </c>
      <c r="F4" s="3">
        <v>1</v>
      </c>
      <c r="G4" s="10">
        <f aca="true" t="shared" si="1" ref="G4:G11">F4/$C$3</f>
        <v>0.00042354934349851756</v>
      </c>
    </row>
    <row r="5" spans="1:7" ht="16.5">
      <c r="A5" s="85"/>
      <c r="B5" s="5" t="s">
        <v>45</v>
      </c>
      <c r="C5" s="3">
        <f t="shared" si="0"/>
        <v>1076</v>
      </c>
      <c r="D5" s="40">
        <v>918</v>
      </c>
      <c r="E5" s="10">
        <f aca="true" t="shared" si="2" ref="E5:E11">D5/$C$3</f>
        <v>0.38881829733163914</v>
      </c>
      <c r="F5" s="3">
        <v>158</v>
      </c>
      <c r="G5" s="10">
        <f t="shared" si="1"/>
        <v>0.06692079627276577</v>
      </c>
    </row>
    <row r="6" spans="1:7" ht="16.5">
      <c r="A6" s="85"/>
      <c r="B6" s="5" t="s">
        <v>46</v>
      </c>
      <c r="C6" s="3">
        <f t="shared" si="0"/>
        <v>1011</v>
      </c>
      <c r="D6" s="40">
        <v>774</v>
      </c>
      <c r="E6" s="10">
        <f t="shared" si="2"/>
        <v>0.3278271918678526</v>
      </c>
      <c r="F6" s="3">
        <v>237</v>
      </c>
      <c r="G6" s="10">
        <f t="shared" si="1"/>
        <v>0.10038119440914867</v>
      </c>
    </row>
    <row r="7" spans="1:7" ht="16.5">
      <c r="A7" s="85"/>
      <c r="B7" s="5" t="s">
        <v>47</v>
      </c>
      <c r="C7" s="3">
        <f t="shared" si="0"/>
        <v>254</v>
      </c>
      <c r="D7" s="40">
        <v>194</v>
      </c>
      <c r="E7" s="10">
        <f t="shared" si="2"/>
        <v>0.08216857263871241</v>
      </c>
      <c r="F7" s="3">
        <v>60</v>
      </c>
      <c r="G7" s="10">
        <f t="shared" si="1"/>
        <v>0.025412960609911054</v>
      </c>
    </row>
    <row r="8" spans="1:7" ht="16.5">
      <c r="A8" s="95" t="s">
        <v>48</v>
      </c>
      <c r="B8" s="5" t="s">
        <v>53</v>
      </c>
      <c r="C8" s="3">
        <f t="shared" si="0"/>
        <v>37</v>
      </c>
      <c r="D8" s="41">
        <v>33</v>
      </c>
      <c r="E8" s="10">
        <f t="shared" si="2"/>
        <v>0.01397712833545108</v>
      </c>
      <c r="F8" s="2">
        <v>4</v>
      </c>
      <c r="G8" s="10">
        <f t="shared" si="1"/>
        <v>0.0016941973739940702</v>
      </c>
    </row>
    <row r="9" spans="1:7" ht="16.5">
      <c r="A9" s="95"/>
      <c r="B9" s="5" t="s">
        <v>49</v>
      </c>
      <c r="C9" s="3">
        <f t="shared" si="0"/>
        <v>213</v>
      </c>
      <c r="D9" s="41">
        <v>178</v>
      </c>
      <c r="E9" s="10">
        <f t="shared" si="2"/>
        <v>0.07539178314273613</v>
      </c>
      <c r="F9" s="2">
        <v>35</v>
      </c>
      <c r="G9" s="10">
        <f t="shared" si="1"/>
        <v>0.014824227022448115</v>
      </c>
    </row>
    <row r="10" spans="1:7" ht="16.5">
      <c r="A10" s="95"/>
      <c r="B10" s="5" t="s">
        <v>50</v>
      </c>
      <c r="C10" s="3">
        <f t="shared" si="0"/>
        <v>302</v>
      </c>
      <c r="D10" s="41">
        <v>243</v>
      </c>
      <c r="E10" s="10">
        <f t="shared" si="2"/>
        <v>0.10292249047013977</v>
      </c>
      <c r="F10" s="2">
        <v>59</v>
      </c>
      <c r="G10" s="10">
        <f t="shared" si="1"/>
        <v>0.024989411266412537</v>
      </c>
    </row>
    <row r="11" spans="1:7" ht="16.5">
      <c r="A11" s="95"/>
      <c r="B11" s="5" t="s">
        <v>64</v>
      </c>
      <c r="C11" s="3">
        <f t="shared" si="0"/>
        <v>1809</v>
      </c>
      <c r="D11" s="41">
        <v>1451</v>
      </c>
      <c r="E11" s="10">
        <f t="shared" si="2"/>
        <v>0.614570097416349</v>
      </c>
      <c r="F11" s="2">
        <v>358</v>
      </c>
      <c r="G11" s="10">
        <f t="shared" si="1"/>
        <v>0.1516306649724693</v>
      </c>
    </row>
    <row r="12" spans="1:3" ht="16.5">
      <c r="A12" s="36" t="s">
        <v>65</v>
      </c>
      <c r="C12" s="15"/>
    </row>
    <row r="14" ht="16.5">
      <c r="A14" s="4" t="s">
        <v>66</v>
      </c>
    </row>
    <row r="15" ht="16.5">
      <c r="A15" s="4" t="s">
        <v>52</v>
      </c>
    </row>
    <row r="16" ht="16.5">
      <c r="A16" s="4" t="s">
        <v>51</v>
      </c>
    </row>
  </sheetData>
  <sheetProtection/>
  <mergeCells count="4">
    <mergeCell ref="A1:G1"/>
    <mergeCell ref="A2:B3"/>
    <mergeCell ref="A4:A7"/>
    <mergeCell ref="A8:A11"/>
  </mergeCells>
  <printOptions gridLines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"/>
  <sheetViews>
    <sheetView zoomScale="90" zoomScaleNormal="90" zoomScalePageLayoutView="0" workbookViewId="0" topLeftCell="A1">
      <selection activeCell="A1" sqref="A1:G1"/>
    </sheetView>
  </sheetViews>
  <sheetFormatPr defaultColWidth="8.875" defaultRowHeight="15.75"/>
  <cols>
    <col min="1" max="1" width="5.625" style="4" customWidth="1"/>
    <col min="2" max="2" width="15.50390625" style="4" customWidth="1"/>
    <col min="3" max="3" width="9.50390625" style="4" customWidth="1"/>
    <col min="4" max="6" width="11.00390625" style="4" customWidth="1"/>
    <col min="7" max="7" width="10.375" style="4" customWidth="1"/>
    <col min="8" max="220" width="8.875" style="4" customWidth="1"/>
    <col min="221" max="221" width="5.625" style="4" customWidth="1"/>
    <col min="222" max="222" width="9.375" style="4" customWidth="1"/>
    <col min="223" max="227" width="8.25390625" style="4" bestFit="1" customWidth="1"/>
    <col min="228" max="228" width="9.50390625" style="4" customWidth="1"/>
    <col min="229" max="229" width="11.00390625" style="4" customWidth="1"/>
    <col min="230" max="230" width="8.25390625" style="4" bestFit="1" customWidth="1"/>
    <col min="231" max="231" width="9.25390625" style="4" customWidth="1"/>
    <col min="232" max="232" width="8.25390625" style="4" bestFit="1" customWidth="1"/>
    <col min="233" max="245" width="8.875" style="4" customWidth="1"/>
    <col min="246" max="246" width="5.625" style="4" customWidth="1"/>
    <col min="247" max="247" width="10.625" style="4" customWidth="1"/>
    <col min="248" max="248" width="9.50390625" style="4" customWidth="1"/>
    <col min="249" max="251" width="11.00390625" style="4" customWidth="1"/>
    <col min="252" max="252" width="10.375" style="4" customWidth="1"/>
    <col min="253" max="16384" width="8.875" style="4" customWidth="1"/>
  </cols>
  <sheetData>
    <row r="1" spans="1:7" ht="21">
      <c r="A1" s="82" t="s">
        <v>79</v>
      </c>
      <c r="B1" s="82"/>
      <c r="C1" s="82"/>
      <c r="D1" s="82"/>
      <c r="E1" s="82"/>
      <c r="F1" s="82"/>
      <c r="G1" s="82"/>
    </row>
    <row r="2" spans="1:7" ht="16.5">
      <c r="A2" s="91" t="s">
        <v>80</v>
      </c>
      <c r="B2" s="92"/>
      <c r="C2" s="2" t="s">
        <v>81</v>
      </c>
      <c r="D2" s="2" t="s">
        <v>82</v>
      </c>
      <c r="E2" s="2" t="s">
        <v>25</v>
      </c>
      <c r="F2" s="2" t="s">
        <v>69</v>
      </c>
      <c r="G2" s="2" t="s">
        <v>25</v>
      </c>
    </row>
    <row r="3" spans="1:7" ht="15.75">
      <c r="A3" s="93"/>
      <c r="B3" s="94"/>
      <c r="C3" s="38">
        <f>D3+F3</f>
        <v>2761</v>
      </c>
      <c r="D3" s="38">
        <f>SUM(D4:D7)</f>
        <v>1964</v>
      </c>
      <c r="E3" s="39">
        <f>D3/$C$3</f>
        <v>0.7113364722926476</v>
      </c>
      <c r="F3" s="38">
        <f>SUM(F4:F7)</f>
        <v>797</v>
      </c>
      <c r="G3" s="39">
        <f>F3/$C$3</f>
        <v>0.28866352770735243</v>
      </c>
    </row>
    <row r="4" spans="1:7" ht="16.5">
      <c r="A4" s="96" t="s">
        <v>83</v>
      </c>
      <c r="B4" s="5" t="s">
        <v>44</v>
      </c>
      <c r="C4" s="38">
        <f aca="true" t="shared" si="0" ref="C4:C11">D4+F4</f>
        <v>61</v>
      </c>
      <c r="D4" s="42">
        <v>54</v>
      </c>
      <c r="E4" s="39">
        <f aca="true" t="shared" si="1" ref="E4:E11">D4/$C$3</f>
        <v>0.019558131111915972</v>
      </c>
      <c r="F4" s="38">
        <v>7</v>
      </c>
      <c r="G4" s="39">
        <f aca="true" t="shared" si="2" ref="G4:G11">F4/$C$3</f>
        <v>0.0025353132922854038</v>
      </c>
    </row>
    <row r="5" spans="1:7" ht="16.5">
      <c r="A5" s="95"/>
      <c r="B5" s="5" t="s">
        <v>45</v>
      </c>
      <c r="C5" s="38">
        <f t="shared" si="0"/>
        <v>981</v>
      </c>
      <c r="D5" s="42">
        <v>791</v>
      </c>
      <c r="E5" s="39">
        <f t="shared" si="1"/>
        <v>0.28649040202825066</v>
      </c>
      <c r="F5" s="38">
        <v>190</v>
      </c>
      <c r="G5" s="39">
        <f t="shared" si="2"/>
        <v>0.06881564650488953</v>
      </c>
    </row>
    <row r="6" spans="1:7" ht="16.5">
      <c r="A6" s="95"/>
      <c r="B6" s="5" t="s">
        <v>46</v>
      </c>
      <c r="C6" s="38">
        <f t="shared" si="0"/>
        <v>1230</v>
      </c>
      <c r="D6" s="42">
        <v>823</v>
      </c>
      <c r="E6" s="39">
        <f t="shared" si="1"/>
        <v>0.2980804056501268</v>
      </c>
      <c r="F6" s="38">
        <v>407</v>
      </c>
      <c r="G6" s="39">
        <f t="shared" si="2"/>
        <v>0.14741035856573706</v>
      </c>
    </row>
    <row r="7" spans="1:7" ht="16.5">
      <c r="A7" s="95"/>
      <c r="B7" s="5" t="s">
        <v>47</v>
      </c>
      <c r="C7" s="38">
        <f t="shared" si="0"/>
        <v>489</v>
      </c>
      <c r="D7" s="42">
        <v>296</v>
      </c>
      <c r="E7" s="39">
        <f t="shared" si="1"/>
        <v>0.10720753350235422</v>
      </c>
      <c r="F7" s="38">
        <v>193</v>
      </c>
      <c r="G7" s="39">
        <f t="shared" si="2"/>
        <v>0.06990220934444041</v>
      </c>
    </row>
    <row r="8" spans="1:7" ht="16.5">
      <c r="A8" s="95" t="s">
        <v>84</v>
      </c>
      <c r="B8" s="5" t="s">
        <v>85</v>
      </c>
      <c r="C8" s="38">
        <f t="shared" si="0"/>
        <v>87</v>
      </c>
      <c r="D8" s="43">
        <v>69</v>
      </c>
      <c r="E8" s="39">
        <f t="shared" si="1"/>
        <v>0.024990945309670408</v>
      </c>
      <c r="F8" s="44">
        <v>18</v>
      </c>
      <c r="G8" s="39">
        <f t="shared" si="2"/>
        <v>0.0065193770373053244</v>
      </c>
    </row>
    <row r="9" spans="1:7" ht="16.5">
      <c r="A9" s="95"/>
      <c r="B9" s="5" t="s">
        <v>86</v>
      </c>
      <c r="C9" s="38">
        <f t="shared" si="0"/>
        <v>386</v>
      </c>
      <c r="D9" s="43">
        <v>317</v>
      </c>
      <c r="E9" s="39">
        <f t="shared" si="1"/>
        <v>0.11481347337921043</v>
      </c>
      <c r="F9" s="44">
        <v>69</v>
      </c>
      <c r="G9" s="39">
        <f t="shared" si="2"/>
        <v>0.024990945309670408</v>
      </c>
    </row>
    <row r="10" spans="1:7" ht="16.5">
      <c r="A10" s="95"/>
      <c r="B10" s="5" t="s">
        <v>87</v>
      </c>
      <c r="C10" s="38">
        <f t="shared" si="0"/>
        <v>747</v>
      </c>
      <c r="D10" s="43">
        <v>452</v>
      </c>
      <c r="E10" s="39">
        <f t="shared" si="1"/>
        <v>0.16370880115900036</v>
      </c>
      <c r="F10" s="44">
        <v>295</v>
      </c>
      <c r="G10" s="39">
        <f t="shared" si="2"/>
        <v>0.10684534588917059</v>
      </c>
    </row>
    <row r="11" spans="1:7" ht="16.5">
      <c r="A11" s="95"/>
      <c r="B11" s="5" t="s">
        <v>88</v>
      </c>
      <c r="C11" s="38">
        <f t="shared" si="0"/>
        <v>1541</v>
      </c>
      <c r="D11" s="43">
        <v>1126</v>
      </c>
      <c r="E11" s="39">
        <f t="shared" si="1"/>
        <v>0.4078232524447664</v>
      </c>
      <c r="F11" s="44">
        <v>415</v>
      </c>
      <c r="G11" s="39">
        <f t="shared" si="2"/>
        <v>0.1503078594712061</v>
      </c>
    </row>
    <row r="12" spans="1:3" ht="16.5">
      <c r="A12" s="36" t="s">
        <v>89</v>
      </c>
      <c r="C12" s="15"/>
    </row>
  </sheetData>
  <sheetProtection/>
  <mergeCells count="4">
    <mergeCell ref="A1:G1"/>
    <mergeCell ref="A2:B3"/>
    <mergeCell ref="A4:A7"/>
    <mergeCell ref="A8:A11"/>
  </mergeCells>
  <printOptions gridLines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0"/>
  <sheetViews>
    <sheetView zoomScale="90" zoomScaleNormal="90" zoomScalePageLayoutView="0" workbookViewId="0" topLeftCell="A1">
      <selection activeCell="A1" sqref="A1:G1"/>
    </sheetView>
  </sheetViews>
  <sheetFormatPr defaultColWidth="8.875" defaultRowHeight="15.75"/>
  <cols>
    <col min="1" max="1" width="5.625" style="4" customWidth="1"/>
    <col min="2" max="2" width="16.375" style="4" customWidth="1"/>
    <col min="3" max="3" width="9.50390625" style="4" customWidth="1"/>
    <col min="4" max="6" width="11.00390625" style="4" customWidth="1"/>
    <col min="7" max="7" width="10.375" style="4" customWidth="1"/>
    <col min="8" max="241" width="8.875" style="4" customWidth="1"/>
    <col min="242" max="242" width="5.625" style="4" customWidth="1"/>
    <col min="243" max="243" width="9.375" style="4" customWidth="1"/>
    <col min="244" max="248" width="8.25390625" style="4" bestFit="1" customWidth="1"/>
    <col min="249" max="249" width="9.50390625" style="4" customWidth="1"/>
    <col min="250" max="250" width="11.00390625" style="4" customWidth="1"/>
    <col min="251" max="251" width="8.25390625" style="4" bestFit="1" customWidth="1"/>
    <col min="252" max="252" width="9.25390625" style="4" customWidth="1"/>
    <col min="253" max="253" width="8.25390625" style="4" bestFit="1" customWidth="1"/>
    <col min="254" max="16384" width="8.875" style="4" customWidth="1"/>
  </cols>
  <sheetData>
    <row r="1" spans="1:7" ht="21">
      <c r="A1" s="82" t="s">
        <v>90</v>
      </c>
      <c r="B1" s="82"/>
      <c r="C1" s="82"/>
      <c r="D1" s="82"/>
      <c r="E1" s="82"/>
      <c r="F1" s="82"/>
      <c r="G1" s="82"/>
    </row>
    <row r="2" spans="1:7" ht="16.5">
      <c r="A2" s="91" t="s">
        <v>91</v>
      </c>
      <c r="B2" s="92"/>
      <c r="C2" s="2" t="s">
        <v>71</v>
      </c>
      <c r="D2" s="2" t="s">
        <v>72</v>
      </c>
      <c r="E2" s="2" t="s">
        <v>20</v>
      </c>
      <c r="F2" s="2" t="s">
        <v>92</v>
      </c>
      <c r="G2" s="2" t="s">
        <v>21</v>
      </c>
    </row>
    <row r="3" spans="1:7" ht="15.75">
      <c r="A3" s="93"/>
      <c r="B3" s="94"/>
      <c r="C3" s="38">
        <f>SUM(C4:C8)</f>
        <v>2647</v>
      </c>
      <c r="D3" s="38">
        <v>2031</v>
      </c>
      <c r="E3" s="39">
        <f>D3/C3</f>
        <v>0.7672837174159426</v>
      </c>
      <c r="F3" s="38">
        <f>SUM(F4:F8)</f>
        <v>616</v>
      </c>
      <c r="G3" s="45">
        <f>F3/C3</f>
        <v>0.2327162825840574</v>
      </c>
    </row>
    <row r="4" spans="1:7" ht="16.5">
      <c r="A4" s="85" t="s">
        <v>74</v>
      </c>
      <c r="B4" s="5" t="s">
        <v>44</v>
      </c>
      <c r="C4" s="38">
        <f>D4+F4</f>
        <v>39</v>
      </c>
      <c r="D4" s="38">
        <v>34</v>
      </c>
      <c r="E4" s="45">
        <f>D4/$C$3</f>
        <v>0.012844729882886286</v>
      </c>
      <c r="F4" s="38">
        <v>5</v>
      </c>
      <c r="G4" s="45">
        <f>F4/$C$3</f>
        <v>0.0018889308651303363</v>
      </c>
    </row>
    <row r="5" spans="1:7" ht="16.5">
      <c r="A5" s="97"/>
      <c r="B5" s="5" t="s">
        <v>45</v>
      </c>
      <c r="C5" s="38">
        <f>D5+F5</f>
        <v>935</v>
      </c>
      <c r="D5" s="38">
        <v>755</v>
      </c>
      <c r="E5" s="45">
        <f aca="true" t="shared" si="0" ref="E5:E12">D5/$C$3</f>
        <v>0.2852285606346808</v>
      </c>
      <c r="F5" s="38">
        <v>180</v>
      </c>
      <c r="G5" s="45">
        <f aca="true" t="shared" si="1" ref="G5:G12">F5/$C$3</f>
        <v>0.0680015111446921</v>
      </c>
    </row>
    <row r="6" spans="1:7" ht="16.5">
      <c r="A6" s="97"/>
      <c r="B6" s="5" t="s">
        <v>46</v>
      </c>
      <c r="C6" s="38">
        <f>D6+F6</f>
        <v>1244</v>
      </c>
      <c r="D6" s="38">
        <v>921</v>
      </c>
      <c r="E6" s="45">
        <f t="shared" si="0"/>
        <v>0.3479410653570079</v>
      </c>
      <c r="F6" s="38">
        <v>323</v>
      </c>
      <c r="G6" s="45">
        <f t="shared" si="1"/>
        <v>0.12202493388741972</v>
      </c>
    </row>
    <row r="7" spans="1:7" ht="16.5">
      <c r="A7" s="97"/>
      <c r="B7" s="5" t="s">
        <v>47</v>
      </c>
      <c r="C7" s="38">
        <f>D7+F7</f>
        <v>123</v>
      </c>
      <c r="D7" s="38">
        <v>81</v>
      </c>
      <c r="E7" s="45">
        <f t="shared" si="0"/>
        <v>0.03060068001511145</v>
      </c>
      <c r="F7" s="38">
        <v>42</v>
      </c>
      <c r="G7" s="45">
        <f t="shared" si="1"/>
        <v>0.015867019267094825</v>
      </c>
    </row>
    <row r="8" spans="1:7" ht="16.5">
      <c r="A8" s="97"/>
      <c r="B8" s="5" t="s">
        <v>93</v>
      </c>
      <c r="C8" s="38">
        <f>D8+F8</f>
        <v>306</v>
      </c>
      <c r="D8" s="38">
        <v>240</v>
      </c>
      <c r="E8" s="45">
        <f t="shared" si="0"/>
        <v>0.09066868152625614</v>
      </c>
      <c r="F8" s="38">
        <v>66</v>
      </c>
      <c r="G8" s="45">
        <f t="shared" si="1"/>
        <v>0.024933887419720437</v>
      </c>
    </row>
    <row r="9" spans="1:7" ht="16.5">
      <c r="A9" s="85" t="s">
        <v>94</v>
      </c>
      <c r="B9" s="5" t="s">
        <v>95</v>
      </c>
      <c r="C9" s="38">
        <f>SUM(D9:F9)</f>
        <v>79.02644503211182</v>
      </c>
      <c r="D9" s="44">
        <v>70</v>
      </c>
      <c r="E9" s="45">
        <f t="shared" si="0"/>
        <v>0.026445032111824706</v>
      </c>
      <c r="F9" s="44">
        <v>9</v>
      </c>
      <c r="G9" s="45">
        <f t="shared" si="1"/>
        <v>0.003400075557234605</v>
      </c>
    </row>
    <row r="10" spans="1:7" ht="16.5">
      <c r="A10" s="98"/>
      <c r="B10" s="5" t="s">
        <v>96</v>
      </c>
      <c r="C10" s="38">
        <f>SUM(D10:F10)</f>
        <v>410.1178692859841</v>
      </c>
      <c r="D10" s="44">
        <v>312</v>
      </c>
      <c r="E10" s="45">
        <f t="shared" si="0"/>
        <v>0.11786928598413299</v>
      </c>
      <c r="F10" s="44">
        <v>98</v>
      </c>
      <c r="G10" s="45">
        <f t="shared" si="1"/>
        <v>0.03702304495655459</v>
      </c>
    </row>
    <row r="11" spans="1:7" ht="16.5">
      <c r="A11" s="98"/>
      <c r="B11" s="5" t="s">
        <v>97</v>
      </c>
      <c r="C11" s="38">
        <f>SUM(D11:F11)</f>
        <v>325.0880241783151</v>
      </c>
      <c r="D11" s="44">
        <v>233</v>
      </c>
      <c r="E11" s="45">
        <f t="shared" si="0"/>
        <v>0.08802417831507367</v>
      </c>
      <c r="F11" s="44">
        <v>92</v>
      </c>
      <c r="G11" s="45">
        <f t="shared" si="1"/>
        <v>0.03475632791839819</v>
      </c>
    </row>
    <row r="12" spans="1:7" ht="16.5">
      <c r="A12" s="98"/>
      <c r="B12" s="5" t="s">
        <v>98</v>
      </c>
      <c r="C12" s="38">
        <f>SUM(D12:F12)</f>
        <v>1833.5349452210048</v>
      </c>
      <c r="D12" s="44">
        <v>1416</v>
      </c>
      <c r="E12" s="45">
        <f t="shared" si="0"/>
        <v>0.5349452210049113</v>
      </c>
      <c r="F12" s="44">
        <v>417</v>
      </c>
      <c r="G12" s="45">
        <f t="shared" si="1"/>
        <v>0.15753683415187003</v>
      </c>
    </row>
    <row r="13" spans="1:7" ht="16.5">
      <c r="A13" s="36" t="s">
        <v>99</v>
      </c>
      <c r="B13" s="36"/>
      <c r="C13" s="36"/>
      <c r="D13" s="36"/>
      <c r="E13" s="36"/>
      <c r="F13" s="36"/>
      <c r="G13" s="36"/>
    </row>
    <row r="14" ht="15.75">
      <c r="C14" s="15"/>
    </row>
    <row r="15" ht="16.5">
      <c r="A15" s="4" t="s">
        <v>66</v>
      </c>
    </row>
    <row r="16" ht="16.5">
      <c r="A16" s="4" t="s">
        <v>100</v>
      </c>
    </row>
    <row r="17" ht="16.5">
      <c r="A17" s="4" t="s">
        <v>101</v>
      </c>
    </row>
    <row r="18" ht="16.5">
      <c r="A18" s="4" t="s">
        <v>102</v>
      </c>
    </row>
    <row r="19" ht="16.5">
      <c r="A19" s="4" t="s">
        <v>103</v>
      </c>
    </row>
    <row r="20" ht="16.5">
      <c r="A20" s="4" t="s">
        <v>104</v>
      </c>
    </row>
  </sheetData>
  <sheetProtection/>
  <mergeCells count="4">
    <mergeCell ref="A2:B3"/>
    <mergeCell ref="A4:A8"/>
    <mergeCell ref="A9:A12"/>
    <mergeCell ref="A1:G1"/>
  </mergeCells>
  <printOptions gridLines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經濟部工業局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sytarng</dc:creator>
  <cp:keywords/>
  <dc:description/>
  <cp:lastModifiedBy>A00099</cp:lastModifiedBy>
  <cp:lastPrinted>2017-06-26T03:01:48Z</cp:lastPrinted>
  <dcterms:created xsi:type="dcterms:W3CDTF">2014-06-16T07:21:16Z</dcterms:created>
  <dcterms:modified xsi:type="dcterms:W3CDTF">2023-06-01T08:53:49Z</dcterms:modified>
  <cp:category/>
  <cp:version/>
  <cp:contentType/>
  <cp:contentStatus/>
</cp:coreProperties>
</file>