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ggie\03性別平等\事業性平\1130603更新性別統計表\5.彙整\"/>
    </mc:Choice>
  </mc:AlternateContent>
  <xr:revisionPtr revIDLastSave="0" documentId="13_ncr:1_{C920596A-F4ED-43BF-AB28-86E2D5C213F0}" xr6:coauthVersionLast="47" xr6:coauthVersionMax="47" xr10:uidLastSave="{00000000-0000-0000-0000-000000000000}"/>
  <bookViews>
    <workbookView xWindow="-108" yWindow="-108" windowWidth="23256" windowHeight="12576" tabRatio="750" activeTab="1" xr2:uid="{00000000-000D-0000-FFFF-FFFF00000000}"/>
  </bookViews>
  <sheets>
    <sheet name="各年度-依時間序列" sheetId="42" r:id="rId1"/>
    <sheet name="112" sheetId="56" r:id="rId2"/>
    <sheet name="111" sheetId="55" r:id="rId3"/>
    <sheet name="110" sheetId="54" r:id="rId4"/>
    <sheet name="109" sheetId="53" r:id="rId5"/>
    <sheet name="108" sheetId="52" r:id="rId6"/>
    <sheet name="107" sheetId="51" r:id="rId7"/>
    <sheet name="106" sheetId="50" r:id="rId8"/>
  </sheets>
  <definedNames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>#REF!</definedName>
    <definedName name="_PPAG" localSheetId="7">#REF!</definedName>
    <definedName name="_PPAG" localSheetId="6">#REF!</definedName>
    <definedName name="_PPAG" localSheetId="5">#REF!</definedName>
    <definedName name="_PPAG" localSheetId="4">#REF!</definedName>
    <definedName name="_PPAG" localSheetId="3">#REF!</definedName>
    <definedName name="_PPAG" localSheetId="2">#REF!</definedName>
    <definedName name="_PPAG" localSheetId="1">#REF!</definedName>
    <definedName name="_PPAG">#REF!</definedName>
    <definedName name="MSUP" localSheetId="5">#REF!</definedName>
    <definedName name="MSUP" localSheetId="4">#REF!</definedName>
    <definedName name="MSUP" localSheetId="3">#REF!</definedName>
    <definedName name="MSUP" localSheetId="2">#REF!</definedName>
    <definedName name="MSUP" localSheetId="1">#REF!</definedName>
    <definedName name="MSUP">#REF!</definedName>
    <definedName name="倉庫" localSheetId="5">#REF!</definedName>
    <definedName name="倉庫" localSheetId="4">#REF!</definedName>
    <definedName name="倉庫" localSheetId="3">#REF!</definedName>
    <definedName name="倉庫" localSheetId="2">#REF!</definedName>
    <definedName name="倉庫" localSheetId="1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2" l="1"/>
  <c r="C11" i="42"/>
  <c r="C10" i="42"/>
  <c r="C9" i="42"/>
  <c r="C7" i="42"/>
  <c r="C8" i="42"/>
  <c r="C6" i="42"/>
  <c r="C5" i="42"/>
  <c r="C4" i="42"/>
  <c r="B6" i="56"/>
  <c r="F6" i="56" s="1"/>
  <c r="D6" i="56"/>
  <c r="B9" i="56"/>
  <c r="F9" i="56" s="1"/>
  <c r="B8" i="56"/>
  <c r="F8" i="56" s="1"/>
  <c r="B7" i="56"/>
  <c r="F7" i="56" s="1"/>
  <c r="E5" i="56"/>
  <c r="C5" i="56"/>
  <c r="E5" i="42"/>
  <c r="B5" i="56" l="1"/>
  <c r="D5" i="56" s="1"/>
  <c r="D7" i="56"/>
  <c r="D8" i="56"/>
  <c r="D9" i="56"/>
  <c r="B8" i="55"/>
  <c r="D8" i="55" s="1"/>
  <c r="F5" i="56" l="1"/>
  <c r="B9" i="55"/>
  <c r="D9" i="55" s="1"/>
  <c r="B7" i="55" l="1"/>
  <c r="D7" i="55" s="1"/>
  <c r="D12" i="42" l="1"/>
  <c r="D11" i="42"/>
  <c r="D10" i="42"/>
  <c r="D9" i="42"/>
  <c r="D8" i="42"/>
  <c r="D7" i="42"/>
  <c r="D6" i="42"/>
  <c r="D5" i="42"/>
  <c r="F7" i="55"/>
  <c r="E5" i="55"/>
  <c r="C5" i="55"/>
  <c r="F6" i="55" l="1"/>
  <c r="B5" i="55"/>
  <c r="D4" i="42" s="1"/>
  <c r="F5" i="55"/>
  <c r="F8" i="55"/>
  <c r="D5" i="55"/>
  <c r="F9" i="55"/>
  <c r="E11" i="42"/>
  <c r="E12" i="42"/>
  <c r="E10" i="42"/>
  <c r="E9" i="42"/>
  <c r="E8" i="42"/>
  <c r="E7" i="42"/>
  <c r="E6" i="42"/>
  <c r="B6" i="54"/>
  <c r="F6" i="54" s="1"/>
  <c r="B7" i="54"/>
  <c r="D7" i="54" s="1"/>
  <c r="B8" i="54"/>
  <c r="F8" i="54" s="1"/>
  <c r="B9" i="54"/>
  <c r="D9" i="54" s="1"/>
  <c r="F5" i="42"/>
  <c r="F6" i="42"/>
  <c r="F7" i="42"/>
  <c r="F8" i="42"/>
  <c r="F9" i="42"/>
  <c r="F10" i="42"/>
  <c r="F11" i="42"/>
  <c r="F12" i="42"/>
  <c r="E5" i="54"/>
  <c r="C5" i="54"/>
  <c r="D6" i="54" l="1"/>
  <c r="D8" i="54"/>
  <c r="F9" i="54"/>
  <c r="F7" i="54"/>
  <c r="B5" i="54"/>
  <c r="F9" i="53"/>
  <c r="F8" i="53"/>
  <c r="F7" i="53"/>
  <c r="F6" i="53"/>
  <c r="D9" i="53"/>
  <c r="D8" i="53"/>
  <c r="D7" i="53"/>
  <c r="D6" i="53"/>
  <c r="D5" i="54" l="1"/>
  <c r="E4" i="42"/>
  <c r="F5" i="54"/>
  <c r="E5" i="53"/>
  <c r="C5" i="53"/>
  <c r="B5" i="53" l="1"/>
  <c r="F4" i="42" s="1"/>
  <c r="B7" i="52"/>
  <c r="F5" i="53" l="1"/>
  <c r="D5" i="53"/>
  <c r="G4" i="42"/>
  <c r="B9" i="52"/>
  <c r="F9" i="52" s="1"/>
  <c r="B8" i="52"/>
  <c r="F8" i="52" s="1"/>
  <c r="F7" i="52"/>
  <c r="B6" i="52"/>
  <c r="D6" i="52" s="1"/>
  <c r="E5" i="52"/>
  <c r="C5" i="52"/>
  <c r="D8" i="52" l="1"/>
  <c r="F6" i="52"/>
  <c r="B5" i="52"/>
  <c r="D5" i="52" s="1"/>
  <c r="D7" i="52"/>
  <c r="D9" i="52"/>
  <c r="B6" i="51"/>
  <c r="F5" i="52" l="1"/>
  <c r="I4" i="42"/>
  <c r="H4" i="42"/>
  <c r="B9" i="51" l="1"/>
  <c r="F9" i="51" s="1"/>
  <c r="B8" i="51"/>
  <c r="F8" i="51" s="1"/>
  <c r="B7" i="51"/>
  <c r="F7" i="51" s="1"/>
  <c r="F6" i="51"/>
  <c r="D6" i="51"/>
  <c r="E5" i="51"/>
  <c r="C5" i="51"/>
  <c r="B8" i="50"/>
  <c r="D8" i="50" s="1"/>
  <c r="F8" i="50"/>
  <c r="B9" i="50"/>
  <c r="F9" i="50" s="1"/>
  <c r="D9" i="50"/>
  <c r="B7" i="50"/>
  <c r="F7" i="50" s="1"/>
  <c r="B6" i="50"/>
  <c r="D6" i="50" s="1"/>
  <c r="F6" i="50"/>
  <c r="E5" i="50"/>
  <c r="C5" i="50"/>
  <c r="B5" i="50"/>
  <c r="D5" i="50" s="1"/>
  <c r="D7" i="50" l="1"/>
  <c r="F5" i="50"/>
  <c r="B5" i="51"/>
  <c r="F5" i="51" s="1"/>
  <c r="D8" i="51"/>
  <c r="D7" i="51"/>
  <c r="D9" i="51"/>
  <c r="D5" i="51" l="1"/>
</calcChain>
</file>

<file path=xl/sharedStrings.xml><?xml version="1.0" encoding="utf-8"?>
<sst xmlns="http://schemas.openxmlformats.org/spreadsheetml/2006/main" count="130" uniqueCount="51">
  <si>
    <t>辦理機關                              Organ</t>
    <phoneticPr fontId="1" type="noConversion"/>
  </si>
  <si>
    <t>總計                    Total</t>
    <phoneticPr fontId="1" type="noConversion"/>
  </si>
  <si>
    <t>男性                 Male</t>
    <phoneticPr fontId="1" type="noConversion"/>
  </si>
  <si>
    <t>百分比                Percentage</t>
    <phoneticPr fontId="1" type="noConversion"/>
  </si>
  <si>
    <t>女性                        Female</t>
    <phoneticPr fontId="1" type="noConversion"/>
  </si>
  <si>
    <t>總計                                    Total</t>
    <phoneticPr fontId="1" type="noConversion"/>
  </si>
  <si>
    <t>資料來源:經濟部事業單位( Data Source : Ministry of Economic Institutions)</t>
    <phoneticPr fontId="1" type="noConversion"/>
  </si>
  <si>
    <t>台灣電力公司
Taiwan Power Company</t>
    <phoneticPr fontId="1" type="noConversion"/>
  </si>
  <si>
    <t>台灣糖業公司
Taiwan Sugar Corporation</t>
    <phoneticPr fontId="1" type="noConversion"/>
  </si>
  <si>
    <t>台灣自來水公司
Taiwan Water Corporation</t>
    <phoneticPr fontId="1" type="noConversion"/>
  </si>
  <si>
    <t>單位：人；% 
Unite : mployee;%</t>
    <phoneticPr fontId="1" type="noConversion"/>
  </si>
  <si>
    <t>台灣中油公司
CPC Corporation, Taiwan</t>
    <phoneticPr fontId="1" type="noConversion"/>
  </si>
  <si>
    <t>經濟部所屬國營事業機構主管人數及性別統計表
Number of Supervisor belong to the state-owned utilities Ministry of
Economic Affairs and Gender Statistics</t>
    <phoneticPr fontId="1" type="noConversion"/>
  </si>
  <si>
    <t>辦理機關
Organ</t>
  </si>
  <si>
    <t>性別
Gender</t>
  </si>
  <si>
    <t>107年
2018</t>
  </si>
  <si>
    <t>106年
2017</t>
  </si>
  <si>
    <t>總計
Total</t>
  </si>
  <si>
    <t>台灣電力公司
Taiwan Power Company</t>
  </si>
  <si>
    <t>男性
 Male</t>
  </si>
  <si>
    <t>女性
Female</t>
  </si>
  <si>
    <t>台灣中油公司
CPC Corporation, Taiwan</t>
  </si>
  <si>
    <t>台灣糖業公司
Taiwan Sugar Corporation</t>
  </si>
  <si>
    <t>台灣自來水公司
Taiwan Water Corporation</t>
  </si>
  <si>
    <t>資料來源:經濟部事業單位( Data Source : Ministry of Economic Institutions)</t>
  </si>
  <si>
    <t xml:space="preserve">單位：人；% </t>
  </si>
  <si>
    <t xml:space="preserve"> 民國107年 ( 2018 year)               </t>
    <phoneticPr fontId="1" type="noConversion"/>
  </si>
  <si>
    <t xml:space="preserve"> 民國106年 ( 2017 year)        </t>
    <phoneticPr fontId="1" type="noConversion"/>
  </si>
  <si>
    <t xml:space="preserve"> 民國108年 ( 2019 year)               </t>
    <phoneticPr fontId="1" type="noConversion"/>
  </si>
  <si>
    <t>108年
2019</t>
    <phoneticPr fontId="1" type="noConversion"/>
  </si>
  <si>
    <t xml:space="preserve"> 民國109年 ( 2020 year)               </t>
    <phoneticPr fontId="1" type="noConversion"/>
  </si>
  <si>
    <t>109年
2020</t>
    <phoneticPr fontId="1" type="noConversion"/>
  </si>
  <si>
    <t xml:space="preserve"> 民國110年 ( 2021 year)               </t>
    <phoneticPr fontId="1" type="noConversion"/>
  </si>
  <si>
    <t>110年
2021</t>
    <phoneticPr fontId="1" type="noConversion"/>
  </si>
  <si>
    <t>111年
2022</t>
    <phoneticPr fontId="1" type="noConversion"/>
  </si>
  <si>
    <r>
      <rPr>
        <b/>
        <sz val="18"/>
        <color indexed="8"/>
        <rFont val="標楷體"/>
        <family val="4"/>
        <charset val="136"/>
      </rPr>
      <t xml:space="preserve">經濟部所屬國營事業機構主管人數及性別統計表
</t>
    </r>
    <r>
      <rPr>
        <b/>
        <sz val="18"/>
        <color indexed="8"/>
        <rFont val="Times New Roman"/>
        <family val="1"/>
      </rPr>
      <t>Number of Supervisor belong to the state-owned utilities Ministry of
Economic Affairs and Gender Statistics</t>
    </r>
    <phoneticPr fontId="1" type="noConversion"/>
  </si>
  <si>
    <r>
      <t xml:space="preserve"> </t>
    </r>
    <r>
      <rPr>
        <b/>
        <sz val="13"/>
        <color indexed="8"/>
        <rFont val="標楷體"/>
        <family val="4"/>
        <charset val="136"/>
      </rPr>
      <t>民國</t>
    </r>
    <r>
      <rPr>
        <b/>
        <sz val="13"/>
        <color indexed="8"/>
        <rFont val="Times New Roman"/>
        <family val="1"/>
      </rPr>
      <t>111</t>
    </r>
    <r>
      <rPr>
        <b/>
        <sz val="13"/>
        <color indexed="8"/>
        <rFont val="標楷體"/>
        <family val="4"/>
        <charset val="136"/>
      </rPr>
      <t>年</t>
    </r>
    <r>
      <rPr>
        <b/>
        <sz val="13"/>
        <color indexed="8"/>
        <rFont val="Times New Roman"/>
        <family val="1"/>
      </rPr>
      <t xml:space="preserve"> ( 2022 year)               </t>
    </r>
    <phoneticPr fontId="1" type="noConversion"/>
  </si>
  <si>
    <r>
      <rPr>
        <b/>
        <sz val="10"/>
        <color indexed="8"/>
        <rFont val="標楷體"/>
        <family val="4"/>
        <charset val="136"/>
      </rPr>
      <t>單位：人；</t>
    </r>
    <r>
      <rPr>
        <b/>
        <sz val="10"/>
        <color indexed="8"/>
        <rFont val="Times New Roman"/>
        <family val="1"/>
      </rPr>
      <t>% 
Unite : mployee;%</t>
    </r>
    <phoneticPr fontId="1" type="noConversion"/>
  </si>
  <si>
    <r>
      <rPr>
        <b/>
        <sz val="14"/>
        <color indexed="8"/>
        <rFont val="標楷體"/>
        <family val="4"/>
        <charset val="136"/>
      </rPr>
      <t>辦理機關</t>
    </r>
    <r>
      <rPr>
        <b/>
        <sz val="14"/>
        <color indexed="8"/>
        <rFont val="Times New Roman"/>
        <family val="1"/>
      </rPr>
      <t xml:space="preserve">                              Organ</t>
    </r>
    <phoneticPr fontId="1" type="noConversion"/>
  </si>
  <si>
    <r>
      <rPr>
        <b/>
        <sz val="14"/>
        <color indexed="8"/>
        <rFont val="標楷體"/>
        <family val="4"/>
        <charset val="136"/>
      </rPr>
      <t>總計</t>
    </r>
    <r>
      <rPr>
        <b/>
        <sz val="14"/>
        <color indexed="8"/>
        <rFont val="Times New Roman"/>
        <family val="1"/>
      </rPr>
      <t xml:space="preserve">                    Total</t>
    </r>
    <phoneticPr fontId="1" type="noConversion"/>
  </si>
  <si>
    <r>
      <rPr>
        <b/>
        <sz val="14"/>
        <color indexed="8"/>
        <rFont val="標楷體"/>
        <family val="4"/>
        <charset val="136"/>
      </rPr>
      <t>男性</t>
    </r>
    <r>
      <rPr>
        <b/>
        <sz val="14"/>
        <color indexed="8"/>
        <rFont val="Times New Roman"/>
        <family val="1"/>
      </rPr>
      <t xml:space="preserve">                 Male</t>
    </r>
    <phoneticPr fontId="1" type="noConversion"/>
  </si>
  <si>
    <r>
      <rPr>
        <b/>
        <sz val="14"/>
        <rFont val="標楷體"/>
        <family val="4"/>
        <charset val="136"/>
      </rPr>
      <t>百分比</t>
    </r>
    <r>
      <rPr>
        <b/>
        <sz val="14"/>
        <rFont val="Times New Roman"/>
        <family val="1"/>
      </rPr>
      <t xml:space="preserve">                Percentage</t>
    </r>
    <phoneticPr fontId="1" type="noConversion"/>
  </si>
  <si>
    <r>
      <rPr>
        <b/>
        <sz val="14"/>
        <color indexed="8"/>
        <rFont val="標楷體"/>
        <family val="4"/>
        <charset val="136"/>
      </rPr>
      <t>女性</t>
    </r>
    <r>
      <rPr>
        <b/>
        <sz val="14"/>
        <color indexed="8"/>
        <rFont val="Times New Roman"/>
        <family val="1"/>
      </rPr>
      <t xml:space="preserve">                        Female</t>
    </r>
    <phoneticPr fontId="1" type="noConversion"/>
  </si>
  <si>
    <r>
      <rPr>
        <b/>
        <sz val="14"/>
        <color theme="5" tint="-0.249977111117893"/>
        <rFont val="標楷體"/>
        <family val="4"/>
        <charset val="136"/>
      </rPr>
      <t>總計</t>
    </r>
    <r>
      <rPr>
        <b/>
        <sz val="14"/>
        <color theme="5" tint="-0.249977111117893"/>
        <rFont val="Times New Roman"/>
        <family val="1"/>
      </rPr>
      <t xml:space="preserve">                                    Total</t>
    </r>
    <phoneticPr fontId="1" type="noConversion"/>
  </si>
  <si>
    <r>
      <rPr>
        <sz val="13"/>
        <color indexed="8"/>
        <rFont val="標楷體"/>
        <family val="4"/>
        <charset val="136"/>
      </rPr>
      <t>資料來源</t>
    </r>
    <r>
      <rPr>
        <sz val="13"/>
        <color indexed="8"/>
        <rFont val="Times New Roman"/>
        <family val="1"/>
      </rPr>
      <t>:</t>
    </r>
    <r>
      <rPr>
        <sz val="13"/>
        <color indexed="8"/>
        <rFont val="標楷體"/>
        <family val="4"/>
        <charset val="136"/>
      </rPr>
      <t>經濟部事業單位</t>
    </r>
    <r>
      <rPr>
        <sz val="13"/>
        <color indexed="8"/>
        <rFont val="Times New Roman"/>
        <family val="1"/>
      </rPr>
      <t>( Data Source : Ministry of Economic Institutions)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</si>
  <si>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台灣電力公司
</t>
    </r>
    <r>
      <rPr>
        <sz val="12"/>
        <color indexed="8"/>
        <rFont val="Times New Roman"/>
        <family val="1"/>
      </rPr>
      <t>Taiwan Power Company</t>
    </r>
    <phoneticPr fontId="1" type="noConversion"/>
  </si>
  <si>
    <r>
      <rPr>
        <sz val="12"/>
        <rFont val="標楷體"/>
        <family val="4"/>
        <charset val="136"/>
      </rPr>
      <t xml:space="preserve">台灣中油公司
</t>
    </r>
    <r>
      <rPr>
        <sz val="12"/>
        <rFont val="Times New Roman"/>
        <family val="1"/>
      </rPr>
      <t>CPC Corporation, Taiwan</t>
    </r>
    <phoneticPr fontId="1" type="noConversion"/>
  </si>
  <si>
    <r>
      <rPr>
        <sz val="12"/>
        <rFont val="標楷體"/>
        <family val="4"/>
        <charset val="136"/>
      </rPr>
      <t xml:space="preserve">台灣糖業公司
</t>
    </r>
    <r>
      <rPr>
        <sz val="12"/>
        <rFont val="Times New Roman"/>
        <family val="1"/>
      </rPr>
      <t>Taiwan Sugar Corporation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</si>
  <si>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台灣自來水公司
</t>
    </r>
    <r>
      <rPr>
        <sz val="12"/>
        <color indexed="8"/>
        <rFont val="Times New Roman"/>
        <family val="1"/>
      </rPr>
      <t>Taiwan Water Corporation</t>
    </r>
    <phoneticPr fontId="1" type="noConversion"/>
  </si>
  <si>
    <r>
      <t xml:space="preserve"> </t>
    </r>
    <r>
      <rPr>
        <b/>
        <sz val="13"/>
        <color indexed="8"/>
        <rFont val="標楷體"/>
        <family val="4"/>
        <charset val="136"/>
      </rPr>
      <t>民國</t>
    </r>
    <r>
      <rPr>
        <b/>
        <sz val="13"/>
        <color indexed="8"/>
        <rFont val="Times New Roman"/>
        <family val="1"/>
      </rPr>
      <t>112</t>
    </r>
    <r>
      <rPr>
        <b/>
        <sz val="13"/>
        <color indexed="8"/>
        <rFont val="標楷體"/>
        <family val="4"/>
        <charset val="136"/>
      </rPr>
      <t>年</t>
    </r>
    <r>
      <rPr>
        <b/>
        <sz val="13"/>
        <color indexed="8"/>
        <rFont val="Times New Roman"/>
        <family val="1"/>
      </rPr>
      <t xml:space="preserve"> ( 2023 year)               </t>
    </r>
    <phoneticPr fontId="1" type="noConversion"/>
  </si>
  <si>
    <t>112年
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</si>
</sst>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.0"/>
    <numFmt numFmtId="179" formatCode="0.0"/>
  </numFmts>
  <fonts count="3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3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3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4"/>
      <color theme="5" tint="-0.249977111117893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5" tint="-0.249977111117893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name val="微軟正黑體"/>
      <family val="2"/>
      <charset val="136"/>
    </font>
    <font>
      <b/>
      <sz val="18"/>
      <color indexed="8"/>
      <name val="標楷體"/>
      <family val="4"/>
      <charset val="136"/>
    </font>
    <font>
      <b/>
      <sz val="13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5" tint="-0.249977111117893"/>
      <name val="標楷體"/>
      <family val="4"/>
      <charset val="136"/>
    </font>
    <font>
      <sz val="13"/>
      <color indexed="8"/>
      <name val="標楷體"/>
      <family val="4"/>
      <charset val="136"/>
    </font>
    <font>
      <b/>
      <sz val="18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5" tint="-0.249977111117893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5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/>
    <xf numFmtId="178" fontId="0" fillId="0" borderId="0" xfId="0" applyNumberFormat="1" applyBorder="1"/>
    <xf numFmtId="179" fontId="0" fillId="0" borderId="0" xfId="0" applyNumberFormat="1" applyBorder="1"/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79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3" fontId="0" fillId="0" borderId="0" xfId="0" applyNumberFormat="1"/>
    <xf numFmtId="3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/>
    <xf numFmtId="3" fontId="14" fillId="0" borderId="1" xfId="0" applyNumberFormat="1" applyFont="1" applyBorder="1" applyAlignment="1">
      <alignment horizontal="center" vertical="center"/>
    </xf>
    <xf numFmtId="178" fontId="0" fillId="0" borderId="0" xfId="0" applyNumberFormat="1" applyBorder="1"/>
    <xf numFmtId="179" fontId="0" fillId="0" borderId="0" xfId="0" applyNumberFormat="1" applyBorder="1"/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79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0" fillId="0" borderId="0" xfId="0" applyNumberFormat="1"/>
    <xf numFmtId="176" fontId="13" fillId="0" borderId="7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right" vertical="center"/>
    </xf>
    <xf numFmtId="177" fontId="16" fillId="2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0" fontId="26" fillId="0" borderId="0" xfId="0" applyFont="1"/>
    <xf numFmtId="0" fontId="28" fillId="0" borderId="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179" fontId="31" fillId="0" borderId="1" xfId="0" applyNumberFormat="1" applyFont="1" applyBorder="1" applyAlignment="1">
      <alignment horizontal="right" vertical="center" wrapText="1"/>
    </xf>
    <xf numFmtId="3" fontId="31" fillId="0" borderId="1" xfId="0" applyNumberFormat="1" applyFont="1" applyFill="1" applyBorder="1" applyAlignment="1">
      <alignment horizontal="right" vertical="center" wrapText="1"/>
    </xf>
    <xf numFmtId="3" fontId="26" fillId="0" borderId="0" xfId="0" applyNumberFormat="1" applyFont="1"/>
    <xf numFmtId="0" fontId="26" fillId="0" borderId="0" xfId="0" applyFont="1" applyBorder="1"/>
    <xf numFmtId="3" fontId="26" fillId="0" borderId="0" xfId="0" applyNumberFormat="1" applyFont="1" applyBorder="1"/>
    <xf numFmtId="178" fontId="26" fillId="0" borderId="0" xfId="0" applyNumberFormat="1" applyFont="1" applyBorder="1"/>
    <xf numFmtId="179" fontId="26" fillId="0" borderId="0" xfId="0" applyNumberFormat="1" applyFont="1" applyBorder="1"/>
    <xf numFmtId="0" fontId="33" fillId="0" borderId="1" xfId="0" applyFont="1" applyBorder="1" applyAlignment="1">
      <alignment horizontal="left" vertical="center" wrapText="1"/>
    </xf>
    <xf numFmtId="177" fontId="26" fillId="2" borderId="1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 wrapText="1"/>
    </xf>
    <xf numFmtId="3" fontId="34" fillId="0" borderId="1" xfId="0" applyNumberFormat="1" applyFont="1" applyBorder="1" applyAlignment="1">
      <alignment horizontal="right" vertical="center" wrapText="1"/>
    </xf>
    <xf numFmtId="177" fontId="26" fillId="2" borderId="1" xfId="0" applyNumberFormat="1" applyFont="1" applyFill="1" applyBorder="1" applyAlignment="1">
      <alignment horizontal="right" vertical="center"/>
    </xf>
    <xf numFmtId="3" fontId="34" fillId="0" borderId="1" xfId="0" applyNumberFormat="1" applyFont="1" applyBorder="1" applyAlignment="1">
      <alignment horizontal="right" vertical="center" wrapText="1"/>
    </xf>
    <xf numFmtId="177" fontId="26" fillId="2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workbookViewId="0">
      <selection activeCell="H17" sqref="H17"/>
    </sheetView>
  </sheetViews>
  <sheetFormatPr defaultRowHeight="16.2" x14ac:dyDescent="0.3"/>
  <cols>
    <col min="1" max="1" width="26" customWidth="1"/>
    <col min="2" max="2" width="13.6640625" customWidth="1"/>
    <col min="3" max="6" width="13.6640625" style="19" customWidth="1"/>
    <col min="7" max="7" width="19.33203125" style="19" customWidth="1"/>
    <col min="8" max="8" width="20.6640625" customWidth="1"/>
    <col min="9" max="9" width="22.109375" customWidth="1"/>
  </cols>
  <sheetData>
    <row r="1" spans="1:9" ht="72" customHeight="1" x14ac:dyDescent="0.3">
      <c r="A1" s="83" t="s">
        <v>12</v>
      </c>
      <c r="B1" s="84"/>
      <c r="C1" s="84"/>
      <c r="D1" s="84"/>
      <c r="E1" s="84"/>
      <c r="F1" s="84"/>
      <c r="G1" s="84"/>
      <c r="H1" s="84"/>
      <c r="I1" s="84"/>
    </row>
    <row r="2" spans="1:9" ht="31.2" customHeight="1" thickBot="1" x14ac:dyDescent="0.35">
      <c r="A2" s="39"/>
      <c r="B2" s="39"/>
      <c r="C2" s="39"/>
      <c r="D2" s="39"/>
      <c r="E2" s="39"/>
      <c r="F2" s="39"/>
      <c r="G2" s="39"/>
      <c r="H2" s="39"/>
      <c r="I2" s="39" t="s">
        <v>25</v>
      </c>
    </row>
    <row r="3" spans="1:9" ht="32.4" x14ac:dyDescent="0.3">
      <c r="A3" s="40" t="s">
        <v>13</v>
      </c>
      <c r="B3" s="85" t="s">
        <v>14</v>
      </c>
      <c r="C3" s="41" t="s">
        <v>50</v>
      </c>
      <c r="D3" s="41" t="s">
        <v>34</v>
      </c>
      <c r="E3" s="41" t="s">
        <v>33</v>
      </c>
      <c r="F3" s="41" t="s">
        <v>31</v>
      </c>
      <c r="G3" s="41" t="s">
        <v>29</v>
      </c>
      <c r="H3" s="41" t="s">
        <v>15</v>
      </c>
      <c r="I3" s="41" t="s">
        <v>16</v>
      </c>
    </row>
    <row r="4" spans="1:9" ht="32.4" x14ac:dyDescent="0.3">
      <c r="A4" s="42" t="s">
        <v>17</v>
      </c>
      <c r="B4" s="86"/>
      <c r="C4" s="49">
        <f>'112'!B5</f>
        <v>7453</v>
      </c>
      <c r="D4" s="49">
        <f>'111'!B5</f>
        <v>7364</v>
      </c>
      <c r="E4" s="49">
        <f>'110'!B5</f>
        <v>7308</v>
      </c>
      <c r="F4" s="49">
        <f>'109'!B5</f>
        <v>7236</v>
      </c>
      <c r="G4" s="25">
        <f>SUM(G5:G12)</f>
        <v>7330</v>
      </c>
      <c r="H4" s="25">
        <f>SUM(H5:H12)</f>
        <v>7432</v>
      </c>
      <c r="I4" s="25">
        <f>SUM(I5:I12)</f>
        <v>7438</v>
      </c>
    </row>
    <row r="5" spans="1:9" ht="32.4" x14ac:dyDescent="0.3">
      <c r="A5" s="87" t="s">
        <v>18</v>
      </c>
      <c r="B5" s="29" t="s">
        <v>19</v>
      </c>
      <c r="C5" s="48">
        <f>'112'!C6</f>
        <v>4276</v>
      </c>
      <c r="D5" s="48">
        <f>'111'!C6</f>
        <v>4230</v>
      </c>
      <c r="E5" s="48">
        <f>'110'!C6</f>
        <v>4191</v>
      </c>
      <c r="F5" s="48">
        <f>'109'!C6</f>
        <v>4196</v>
      </c>
      <c r="G5" s="29">
        <v>4342</v>
      </c>
      <c r="H5" s="37">
        <v>4456</v>
      </c>
      <c r="I5" s="37">
        <v>4530</v>
      </c>
    </row>
    <row r="6" spans="1:9" ht="32.4" x14ac:dyDescent="0.3">
      <c r="A6" s="88"/>
      <c r="B6" s="30" t="s">
        <v>20</v>
      </c>
      <c r="C6" s="50">
        <f>'112'!E6</f>
        <v>894</v>
      </c>
      <c r="D6" s="50">
        <f>'111'!E6</f>
        <v>858</v>
      </c>
      <c r="E6" s="50">
        <f>'110'!E6</f>
        <v>843</v>
      </c>
      <c r="F6" s="50">
        <f>'109'!E6</f>
        <v>801</v>
      </c>
      <c r="G6" s="30">
        <v>739</v>
      </c>
      <c r="H6" s="37">
        <v>688</v>
      </c>
      <c r="I6" s="37">
        <v>636</v>
      </c>
    </row>
    <row r="7" spans="1:9" ht="32.4" x14ac:dyDescent="0.3">
      <c r="A7" s="87" t="s">
        <v>21</v>
      </c>
      <c r="B7" s="29" t="s">
        <v>19</v>
      </c>
      <c r="C7" s="48">
        <f>'112'!C7</f>
        <v>847</v>
      </c>
      <c r="D7" s="48">
        <f>'111'!C7</f>
        <v>856</v>
      </c>
      <c r="E7" s="48">
        <f>'110'!C7</f>
        <v>841</v>
      </c>
      <c r="F7" s="48">
        <f>'109'!C7</f>
        <v>839</v>
      </c>
      <c r="G7" s="29">
        <v>842</v>
      </c>
      <c r="H7" s="37">
        <v>854</v>
      </c>
      <c r="I7" s="37">
        <v>853</v>
      </c>
    </row>
    <row r="8" spans="1:9" ht="32.4" x14ac:dyDescent="0.3">
      <c r="A8" s="88"/>
      <c r="B8" s="30" t="s">
        <v>20</v>
      </c>
      <c r="C8" s="50">
        <f>'112'!E7</f>
        <v>223</v>
      </c>
      <c r="D8" s="50">
        <f>'111'!E7</f>
        <v>219</v>
      </c>
      <c r="E8" s="50">
        <f>'110'!E7</f>
        <v>209</v>
      </c>
      <c r="F8" s="50">
        <f>'109'!E7</f>
        <v>191</v>
      </c>
      <c r="G8" s="30">
        <v>173</v>
      </c>
      <c r="H8" s="37">
        <v>156</v>
      </c>
      <c r="I8" s="37">
        <v>138</v>
      </c>
    </row>
    <row r="9" spans="1:9" ht="32.4" x14ac:dyDescent="0.3">
      <c r="A9" s="87" t="s">
        <v>22</v>
      </c>
      <c r="B9" s="29" t="s">
        <v>19</v>
      </c>
      <c r="C9" s="48">
        <f>'112'!C8</f>
        <v>526</v>
      </c>
      <c r="D9" s="48">
        <f>'111'!C8</f>
        <v>527</v>
      </c>
      <c r="E9" s="48">
        <f>'110'!C8</f>
        <v>559</v>
      </c>
      <c r="F9" s="48">
        <f>'109'!C8</f>
        <v>573</v>
      </c>
      <c r="G9" s="29">
        <v>599</v>
      </c>
      <c r="H9" s="37">
        <v>650</v>
      </c>
      <c r="I9" s="48">
        <v>659</v>
      </c>
    </row>
    <row r="10" spans="1:9" ht="32.4" x14ac:dyDescent="0.3">
      <c r="A10" s="88"/>
      <c r="B10" s="30" t="s">
        <v>20</v>
      </c>
      <c r="C10" s="30">
        <f>'112'!E8</f>
        <v>39</v>
      </c>
      <c r="D10" s="30">
        <f>'111'!E8</f>
        <v>37</v>
      </c>
      <c r="E10" s="30">
        <f>'110'!E8</f>
        <v>37</v>
      </c>
      <c r="F10" s="30">
        <f>'109'!E8</f>
        <v>35</v>
      </c>
      <c r="G10" s="30">
        <v>35</v>
      </c>
      <c r="H10" s="37">
        <v>39</v>
      </c>
      <c r="I10" s="30">
        <v>40</v>
      </c>
    </row>
    <row r="11" spans="1:9" ht="32.4" x14ac:dyDescent="0.3">
      <c r="A11" s="87" t="s">
        <v>23</v>
      </c>
      <c r="B11" s="29" t="s">
        <v>19</v>
      </c>
      <c r="C11" s="48">
        <f>'112'!C9</f>
        <v>472</v>
      </c>
      <c r="D11" s="48">
        <f>'111'!C9</f>
        <v>467</v>
      </c>
      <c r="E11" s="48">
        <f>'110'!C9</f>
        <v>471</v>
      </c>
      <c r="F11" s="48">
        <f>'109'!C9</f>
        <v>460</v>
      </c>
      <c r="G11" s="29">
        <v>462</v>
      </c>
      <c r="H11" s="37">
        <v>442</v>
      </c>
      <c r="I11" s="37">
        <v>443</v>
      </c>
    </row>
    <row r="12" spans="1:9" ht="33" thickBot="1" x14ac:dyDescent="0.35">
      <c r="A12" s="89"/>
      <c r="B12" s="43" t="s">
        <v>20</v>
      </c>
      <c r="C12" s="51">
        <f>'112'!E9</f>
        <v>176</v>
      </c>
      <c r="D12" s="51">
        <f>'111'!E9</f>
        <v>170</v>
      </c>
      <c r="E12" s="51">
        <f>'110'!E9</f>
        <v>157</v>
      </c>
      <c r="F12" s="51">
        <f>'109'!E9</f>
        <v>141</v>
      </c>
      <c r="G12" s="43">
        <v>138</v>
      </c>
      <c r="H12" s="45">
        <v>147</v>
      </c>
      <c r="I12" s="45">
        <v>139</v>
      </c>
    </row>
    <row r="13" spans="1:9" ht="33.6" customHeight="1" x14ac:dyDescent="0.3">
      <c r="A13" s="82" t="s">
        <v>24</v>
      </c>
      <c r="B13" s="82"/>
      <c r="C13" s="82"/>
      <c r="D13" s="82"/>
      <c r="E13" s="82"/>
      <c r="F13" s="82"/>
      <c r="G13" s="82"/>
      <c r="H13" s="82"/>
      <c r="I13" s="82"/>
    </row>
  </sheetData>
  <mergeCells count="7">
    <mergeCell ref="A13:I13"/>
    <mergeCell ref="A1:I1"/>
    <mergeCell ref="B3:B4"/>
    <mergeCell ref="A5:A6"/>
    <mergeCell ref="A7:A8"/>
    <mergeCell ref="A9:A10"/>
    <mergeCell ref="A11:A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2CE44-CB40-40E1-8FA9-BA94186DC4F4}">
  <dimension ref="A1:I19"/>
  <sheetViews>
    <sheetView tabSelected="1" zoomScale="85" zoomScaleNormal="85" workbookViewId="0">
      <selection activeCell="I8" sqref="I8"/>
    </sheetView>
  </sheetViews>
  <sheetFormatPr defaultColWidth="8.88671875" defaultRowHeight="15.6" x14ac:dyDescent="0.3"/>
  <cols>
    <col min="1" max="1" width="32.21875" style="68" customWidth="1"/>
    <col min="2" max="2" width="19.44140625" style="68" customWidth="1"/>
    <col min="3" max="3" width="19.6640625" style="68" customWidth="1"/>
    <col min="4" max="4" width="18.44140625" style="68" customWidth="1"/>
    <col min="5" max="5" width="16.44140625" style="68" customWidth="1"/>
    <col min="6" max="6" width="18" style="68" customWidth="1"/>
    <col min="7" max="16384" width="8.88671875" style="61"/>
  </cols>
  <sheetData>
    <row r="1" spans="1:9" ht="108.6" customHeight="1" x14ac:dyDescent="0.3">
      <c r="A1" s="91" t="s">
        <v>35</v>
      </c>
      <c r="B1" s="91"/>
      <c r="C1" s="91"/>
      <c r="D1" s="91"/>
      <c r="E1" s="91"/>
      <c r="F1" s="92"/>
    </row>
    <row r="2" spans="1:9" ht="47.4" customHeight="1" x14ac:dyDescent="0.3">
      <c r="A2" s="93" t="s">
        <v>49</v>
      </c>
      <c r="B2" s="93"/>
      <c r="C2" s="93"/>
      <c r="D2" s="93"/>
      <c r="E2" s="94"/>
      <c r="F2" s="62" t="s">
        <v>37</v>
      </c>
    </row>
    <row r="3" spans="1:9" ht="26.4" customHeight="1" x14ac:dyDescent="0.3">
      <c r="A3" s="95" t="s">
        <v>38</v>
      </c>
      <c r="B3" s="95" t="s">
        <v>39</v>
      </c>
      <c r="C3" s="95" t="s">
        <v>40</v>
      </c>
      <c r="D3" s="96" t="s">
        <v>41</v>
      </c>
      <c r="E3" s="95" t="s">
        <v>42</v>
      </c>
      <c r="F3" s="96" t="s">
        <v>41</v>
      </c>
    </row>
    <row r="4" spans="1:9" ht="30.9" customHeight="1" x14ac:dyDescent="0.3">
      <c r="A4" s="95"/>
      <c r="B4" s="96"/>
      <c r="C4" s="96"/>
      <c r="D4" s="96"/>
      <c r="E4" s="96"/>
      <c r="F4" s="96"/>
    </row>
    <row r="5" spans="1:9" ht="38.4" customHeight="1" x14ac:dyDescent="0.3">
      <c r="A5" s="63" t="s">
        <v>43</v>
      </c>
      <c r="B5" s="64">
        <f>C5+E5</f>
        <v>7453</v>
      </c>
      <c r="C5" s="64">
        <f>SUM(C6:C9)</f>
        <v>6121</v>
      </c>
      <c r="D5" s="65">
        <f>C5/B5*100</f>
        <v>82.128002146786528</v>
      </c>
      <c r="E5" s="66">
        <f>SUM(E6:E9)</f>
        <v>1332</v>
      </c>
      <c r="F5" s="65">
        <f>E5/B5*100</f>
        <v>17.871997853213468</v>
      </c>
    </row>
    <row r="6" spans="1:9" ht="40.200000000000003" customHeight="1" x14ac:dyDescent="0.3">
      <c r="A6" s="72" t="s">
        <v>45</v>
      </c>
      <c r="B6" s="77">
        <f t="shared" ref="B6:B9" si="0">C6+E6</f>
        <v>5170</v>
      </c>
      <c r="C6" s="79">
        <v>4276</v>
      </c>
      <c r="D6" s="78">
        <f>C6/B6*100</f>
        <v>82.707930367504829</v>
      </c>
      <c r="E6" s="79">
        <v>894</v>
      </c>
      <c r="F6" s="78">
        <f>E6/B6*100</f>
        <v>17.292069632495163</v>
      </c>
      <c r="I6" s="67"/>
    </row>
    <row r="7" spans="1:9" ht="44.4" customHeight="1" x14ac:dyDescent="0.3">
      <c r="A7" s="74" t="s">
        <v>46</v>
      </c>
      <c r="B7" s="77">
        <f t="shared" si="0"/>
        <v>1070</v>
      </c>
      <c r="C7" s="79">
        <v>847</v>
      </c>
      <c r="D7" s="78">
        <f>C7/B7*100</f>
        <v>79.158878504672899</v>
      </c>
      <c r="E7" s="79">
        <v>223</v>
      </c>
      <c r="F7" s="78">
        <f>E7/B7*100</f>
        <v>20.841121495327101</v>
      </c>
    </row>
    <row r="8" spans="1:9" ht="40.200000000000003" customHeight="1" x14ac:dyDescent="0.3">
      <c r="A8" s="74" t="s">
        <v>47</v>
      </c>
      <c r="B8" s="77">
        <f t="shared" si="0"/>
        <v>565</v>
      </c>
      <c r="C8" s="79">
        <v>526</v>
      </c>
      <c r="D8" s="78">
        <f>C8/B8*100</f>
        <v>93.097345132743357</v>
      </c>
      <c r="E8" s="81">
        <v>39</v>
      </c>
      <c r="F8" s="78">
        <f>E8/B8*100</f>
        <v>6.9026548672566372</v>
      </c>
    </row>
    <row r="9" spans="1:9" ht="40.200000000000003" customHeight="1" x14ac:dyDescent="0.3">
      <c r="A9" s="72" t="s">
        <v>48</v>
      </c>
      <c r="B9" s="77">
        <f t="shared" si="0"/>
        <v>648</v>
      </c>
      <c r="C9" s="79">
        <v>472</v>
      </c>
      <c r="D9" s="78">
        <f>C9/B9*100</f>
        <v>72.839506172839506</v>
      </c>
      <c r="E9" s="79">
        <v>176</v>
      </c>
      <c r="F9" s="78">
        <f>E9/B9*100</f>
        <v>27.160493827160494</v>
      </c>
    </row>
    <row r="10" spans="1:9" ht="42" customHeight="1" x14ac:dyDescent="0.3">
      <c r="A10" s="90" t="s">
        <v>44</v>
      </c>
      <c r="B10" s="90"/>
      <c r="C10" s="90"/>
      <c r="D10" s="90"/>
      <c r="E10" s="90"/>
      <c r="F10" s="90"/>
    </row>
    <row r="11" spans="1:9" x14ac:dyDescent="0.3">
      <c r="B11" s="69"/>
      <c r="C11" s="69"/>
      <c r="D11" s="70"/>
      <c r="E11" s="69"/>
      <c r="F11" s="71"/>
    </row>
    <row r="12" spans="1:9" x14ac:dyDescent="0.3">
      <c r="D12" s="70"/>
    </row>
    <row r="13" spans="1:9" x14ac:dyDescent="0.3">
      <c r="D13" s="70"/>
    </row>
    <row r="14" spans="1:9" x14ac:dyDescent="0.3">
      <c r="D14" s="70"/>
    </row>
    <row r="15" spans="1:9" x14ac:dyDescent="0.3">
      <c r="D15" s="70"/>
    </row>
    <row r="16" spans="1:9" s="68" customFormat="1" x14ac:dyDescent="0.3">
      <c r="D16" s="70"/>
    </row>
    <row r="17" spans="4:4" s="68" customFormat="1" x14ac:dyDescent="0.3">
      <c r="D17" s="70"/>
    </row>
    <row r="18" spans="4:4" s="68" customFormat="1" x14ac:dyDescent="0.3">
      <c r="D18" s="70"/>
    </row>
    <row r="19" spans="4:4" s="68" customFormat="1" x14ac:dyDescent="0.3">
      <c r="D19" s="70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E7" sqref="E7"/>
    </sheetView>
  </sheetViews>
  <sheetFormatPr defaultColWidth="8.88671875" defaultRowHeight="15.6" x14ac:dyDescent="0.3"/>
  <cols>
    <col min="1" max="1" width="32.21875" style="68" customWidth="1"/>
    <col min="2" max="2" width="19.44140625" style="68" customWidth="1"/>
    <col min="3" max="3" width="19.6640625" style="68" customWidth="1"/>
    <col min="4" max="4" width="18.44140625" style="68" customWidth="1"/>
    <col min="5" max="5" width="16.44140625" style="68" customWidth="1"/>
    <col min="6" max="6" width="18" style="68" customWidth="1"/>
    <col min="7" max="16384" width="8.88671875" style="61"/>
  </cols>
  <sheetData>
    <row r="1" spans="1:9" ht="108.6" customHeight="1" x14ac:dyDescent="0.3">
      <c r="A1" s="91" t="s">
        <v>35</v>
      </c>
      <c r="B1" s="91"/>
      <c r="C1" s="91"/>
      <c r="D1" s="91"/>
      <c r="E1" s="91"/>
      <c r="F1" s="92"/>
    </row>
    <row r="2" spans="1:9" ht="47.4" customHeight="1" x14ac:dyDescent="0.3">
      <c r="A2" s="93" t="s">
        <v>36</v>
      </c>
      <c r="B2" s="93"/>
      <c r="C2" s="93"/>
      <c r="D2" s="93"/>
      <c r="E2" s="94"/>
      <c r="F2" s="62" t="s">
        <v>37</v>
      </c>
    </row>
    <row r="3" spans="1:9" ht="26.4" customHeight="1" x14ac:dyDescent="0.3">
      <c r="A3" s="95" t="s">
        <v>38</v>
      </c>
      <c r="B3" s="95" t="s">
        <v>39</v>
      </c>
      <c r="C3" s="95" t="s">
        <v>40</v>
      </c>
      <c r="D3" s="96" t="s">
        <v>41</v>
      </c>
      <c r="E3" s="95" t="s">
        <v>42</v>
      </c>
      <c r="F3" s="96" t="s">
        <v>41</v>
      </c>
    </row>
    <row r="4" spans="1:9" ht="30.9" customHeight="1" x14ac:dyDescent="0.3">
      <c r="A4" s="95"/>
      <c r="B4" s="96"/>
      <c r="C4" s="96"/>
      <c r="D4" s="96"/>
      <c r="E4" s="96"/>
      <c r="F4" s="96"/>
    </row>
    <row r="5" spans="1:9" ht="38.4" customHeight="1" x14ac:dyDescent="0.3">
      <c r="A5" s="63" t="s">
        <v>43</v>
      </c>
      <c r="B5" s="64">
        <f>C5+E5</f>
        <v>7364</v>
      </c>
      <c r="C5" s="64">
        <f>SUM(C6:C9)</f>
        <v>6080</v>
      </c>
      <c r="D5" s="65">
        <f>C5/B5*100</f>
        <v>82.563824008690929</v>
      </c>
      <c r="E5" s="66">
        <f>SUM(E6:E9)</f>
        <v>1284</v>
      </c>
      <c r="F5" s="65">
        <f>E5/B5*100</f>
        <v>17.436175991309071</v>
      </c>
    </row>
    <row r="6" spans="1:9" ht="40.200000000000003" customHeight="1" x14ac:dyDescent="0.3">
      <c r="A6" s="72" t="s">
        <v>45</v>
      </c>
      <c r="B6" s="77">
        <v>5088</v>
      </c>
      <c r="C6" s="79">
        <v>4230</v>
      </c>
      <c r="D6" s="80">
        <v>83.136792452830193</v>
      </c>
      <c r="E6" s="79">
        <v>858</v>
      </c>
      <c r="F6" s="76">
        <f>E6/B6*100</f>
        <v>16.863207547169811</v>
      </c>
      <c r="I6" s="67"/>
    </row>
    <row r="7" spans="1:9" ht="44.4" customHeight="1" x14ac:dyDescent="0.3">
      <c r="A7" s="74" t="s">
        <v>46</v>
      </c>
      <c r="B7" s="75">
        <f t="shared" ref="B7:B9" si="0">C7+E7</f>
        <v>1075</v>
      </c>
      <c r="C7" s="79">
        <v>856</v>
      </c>
      <c r="D7" s="76">
        <f>C7/B7*100</f>
        <v>79.627906976744185</v>
      </c>
      <c r="E7" s="79">
        <v>219</v>
      </c>
      <c r="F7" s="73">
        <f>E7/B7*100</f>
        <v>20.372093023255815</v>
      </c>
    </row>
    <row r="8" spans="1:9" ht="40.200000000000003" customHeight="1" x14ac:dyDescent="0.3">
      <c r="A8" s="74" t="s">
        <v>47</v>
      </c>
      <c r="B8" s="77">
        <f t="shared" si="0"/>
        <v>564</v>
      </c>
      <c r="C8" s="79">
        <v>527</v>
      </c>
      <c r="D8" s="78">
        <f>C8/B8*100</f>
        <v>93.439716312056746</v>
      </c>
      <c r="E8" s="81">
        <v>37</v>
      </c>
      <c r="F8" s="73">
        <f>E8/B8*100</f>
        <v>6.5602836879432624</v>
      </c>
    </row>
    <row r="9" spans="1:9" ht="40.200000000000003" customHeight="1" x14ac:dyDescent="0.3">
      <c r="A9" s="72" t="s">
        <v>48</v>
      </c>
      <c r="B9" s="75">
        <f t="shared" si="0"/>
        <v>637</v>
      </c>
      <c r="C9" s="79">
        <v>467</v>
      </c>
      <c r="D9" s="76">
        <f>C9/B9*100</f>
        <v>73.312401883830461</v>
      </c>
      <c r="E9" s="79">
        <v>170</v>
      </c>
      <c r="F9" s="73">
        <f>E9/B9*100</f>
        <v>26.687598116169546</v>
      </c>
    </row>
    <row r="10" spans="1:9" ht="42" customHeight="1" x14ac:dyDescent="0.3">
      <c r="A10" s="90" t="s">
        <v>44</v>
      </c>
      <c r="B10" s="90"/>
      <c r="C10" s="90"/>
      <c r="D10" s="90"/>
      <c r="E10" s="90"/>
      <c r="F10" s="90"/>
    </row>
    <row r="11" spans="1:9" x14ac:dyDescent="0.3">
      <c r="B11" s="69"/>
      <c r="C11" s="69"/>
      <c r="D11" s="70"/>
      <c r="E11" s="69"/>
      <c r="F11" s="71"/>
    </row>
    <row r="12" spans="1:9" x14ac:dyDescent="0.3">
      <c r="D12" s="70"/>
    </row>
    <row r="13" spans="1:9" x14ac:dyDescent="0.3">
      <c r="D13" s="70"/>
    </row>
    <row r="14" spans="1:9" x14ac:dyDescent="0.3">
      <c r="D14" s="70"/>
    </row>
    <row r="15" spans="1:9" x14ac:dyDescent="0.3">
      <c r="D15" s="70"/>
    </row>
    <row r="16" spans="1:9" s="68" customFormat="1" x14ac:dyDescent="0.3">
      <c r="D16" s="70"/>
    </row>
    <row r="17" spans="4:4" s="68" customFormat="1" x14ac:dyDescent="0.3">
      <c r="D17" s="70"/>
    </row>
    <row r="18" spans="4:4" s="68" customFormat="1" x14ac:dyDescent="0.3">
      <c r="D18" s="70"/>
    </row>
    <row r="19" spans="4:4" s="68" customFormat="1" x14ac:dyDescent="0.3">
      <c r="D19" s="70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="70" zoomScaleNormal="70" workbookViewId="0">
      <selection activeCell="D29" sqref="D29"/>
    </sheetView>
  </sheetViews>
  <sheetFormatPr defaultColWidth="8.88671875" defaultRowHeight="16.2" x14ac:dyDescent="0.3"/>
  <cols>
    <col min="1" max="1" width="32.21875" style="20" customWidth="1"/>
    <col min="2" max="2" width="19.44140625" style="20" customWidth="1"/>
    <col min="3" max="3" width="19.6640625" style="20" customWidth="1"/>
    <col min="4" max="4" width="18.44140625" style="20" customWidth="1"/>
    <col min="5" max="5" width="16.44140625" style="20" customWidth="1"/>
    <col min="6" max="6" width="18" style="20" customWidth="1"/>
    <col min="7" max="16384" width="8.88671875" style="19"/>
  </cols>
  <sheetData>
    <row r="1" spans="1:9" ht="108.6" customHeight="1" x14ac:dyDescent="0.3">
      <c r="A1" s="98" t="s">
        <v>12</v>
      </c>
      <c r="B1" s="98"/>
      <c r="C1" s="98"/>
      <c r="D1" s="98"/>
      <c r="E1" s="98"/>
      <c r="F1" s="99"/>
    </row>
    <row r="2" spans="1:9" ht="47.4" customHeight="1" x14ac:dyDescent="0.3">
      <c r="A2" s="100" t="s">
        <v>32</v>
      </c>
      <c r="B2" s="100"/>
      <c r="C2" s="100"/>
      <c r="D2" s="100"/>
      <c r="E2" s="101"/>
      <c r="F2" s="38" t="s">
        <v>10</v>
      </c>
    </row>
    <row r="3" spans="1:9" ht="26.4" customHeight="1" x14ac:dyDescent="0.3">
      <c r="A3" s="102" t="s">
        <v>0</v>
      </c>
      <c r="B3" s="102" t="s">
        <v>1</v>
      </c>
      <c r="C3" s="102" t="s">
        <v>2</v>
      </c>
      <c r="D3" s="103" t="s">
        <v>3</v>
      </c>
      <c r="E3" s="102" t="s">
        <v>4</v>
      </c>
      <c r="F3" s="103" t="s">
        <v>3</v>
      </c>
    </row>
    <row r="4" spans="1:9" ht="30.9" customHeight="1" x14ac:dyDescent="0.3">
      <c r="A4" s="102"/>
      <c r="B4" s="103"/>
      <c r="C4" s="103"/>
      <c r="D4" s="103"/>
      <c r="E4" s="103"/>
      <c r="F4" s="103"/>
    </row>
    <row r="5" spans="1:9" ht="38.4" customHeight="1" x14ac:dyDescent="0.3">
      <c r="A5" s="28" t="s">
        <v>5</v>
      </c>
      <c r="B5" s="31">
        <f>C5+E5</f>
        <v>7308</v>
      </c>
      <c r="C5" s="31">
        <f>SUM(C6:C9)</f>
        <v>6062</v>
      </c>
      <c r="D5" s="32">
        <f>C5/B5*100</f>
        <v>82.950191570881231</v>
      </c>
      <c r="E5" s="33">
        <f>SUM(E6:E9)</f>
        <v>1246</v>
      </c>
      <c r="F5" s="32">
        <f>E5/B5*100</f>
        <v>17.049808429118773</v>
      </c>
    </row>
    <row r="6" spans="1:9" ht="40.200000000000003" customHeight="1" x14ac:dyDescent="0.3">
      <c r="A6" s="22" t="s">
        <v>7</v>
      </c>
      <c r="B6" s="31">
        <f t="shared" ref="B6:B9" si="0">C6+E6</f>
        <v>5034</v>
      </c>
      <c r="C6" s="58">
        <v>4191</v>
      </c>
      <c r="D6" s="59">
        <f>C6/B6*100</f>
        <v>83.253873659118</v>
      </c>
      <c r="E6" s="58">
        <v>843</v>
      </c>
      <c r="F6" s="59">
        <f>E6/B6*100</f>
        <v>16.746126340882004</v>
      </c>
      <c r="I6" s="44"/>
    </row>
    <row r="7" spans="1:9" ht="44.4" customHeight="1" x14ac:dyDescent="0.3">
      <c r="A7" s="23" t="s">
        <v>11</v>
      </c>
      <c r="B7" s="31">
        <f t="shared" si="0"/>
        <v>1050</v>
      </c>
      <c r="C7" s="58">
        <v>841</v>
      </c>
      <c r="D7" s="59">
        <f>C7/B7*100</f>
        <v>80.095238095238102</v>
      </c>
      <c r="E7" s="58">
        <v>209</v>
      </c>
      <c r="F7" s="59">
        <f>E7/B7*100</f>
        <v>19.904761904761905</v>
      </c>
    </row>
    <row r="8" spans="1:9" s="24" customFormat="1" ht="40.200000000000003" customHeight="1" x14ac:dyDescent="0.3">
      <c r="A8" s="23" t="s">
        <v>8</v>
      </c>
      <c r="B8" s="31">
        <f t="shared" si="0"/>
        <v>596</v>
      </c>
      <c r="C8" s="58">
        <v>559</v>
      </c>
      <c r="D8" s="59">
        <f>C8/B8*100</f>
        <v>93.791946308724832</v>
      </c>
      <c r="E8" s="60">
        <v>37</v>
      </c>
      <c r="F8" s="59">
        <f>E8/B8*100</f>
        <v>6.2080536912751683</v>
      </c>
    </row>
    <row r="9" spans="1:9" ht="40.200000000000003" customHeight="1" x14ac:dyDescent="0.3">
      <c r="A9" s="22" t="s">
        <v>9</v>
      </c>
      <c r="B9" s="31">
        <f t="shared" si="0"/>
        <v>628</v>
      </c>
      <c r="C9" s="58">
        <v>471</v>
      </c>
      <c r="D9" s="59">
        <f>C9/B9*100</f>
        <v>75</v>
      </c>
      <c r="E9" s="58">
        <v>157</v>
      </c>
      <c r="F9" s="59">
        <f>E9/B9*100</f>
        <v>25</v>
      </c>
    </row>
    <row r="10" spans="1:9" ht="42" customHeight="1" x14ac:dyDescent="0.3">
      <c r="A10" s="97" t="s">
        <v>6</v>
      </c>
      <c r="B10" s="97"/>
      <c r="C10" s="97"/>
      <c r="D10" s="97"/>
      <c r="E10" s="97"/>
      <c r="F10" s="97"/>
    </row>
    <row r="11" spans="1:9" x14ac:dyDescent="0.3">
      <c r="B11" s="21"/>
      <c r="C11" s="21"/>
      <c r="D11" s="26"/>
      <c r="E11" s="21"/>
      <c r="F11" s="27"/>
    </row>
    <row r="12" spans="1:9" x14ac:dyDescent="0.3">
      <c r="D12" s="26"/>
    </row>
    <row r="13" spans="1:9" x14ac:dyDescent="0.3">
      <c r="D13" s="26"/>
    </row>
    <row r="14" spans="1:9" x14ac:dyDescent="0.3">
      <c r="D14" s="26"/>
    </row>
    <row r="15" spans="1:9" x14ac:dyDescent="0.3">
      <c r="D15" s="26"/>
    </row>
    <row r="16" spans="1:9" s="20" customFormat="1" x14ac:dyDescent="0.3">
      <c r="D16" s="26"/>
    </row>
    <row r="17" spans="4:4" s="20" customFormat="1" x14ac:dyDescent="0.3">
      <c r="D17" s="26"/>
    </row>
    <row r="18" spans="4:4" s="20" customFormat="1" x14ac:dyDescent="0.3">
      <c r="D18" s="26"/>
    </row>
    <row r="19" spans="4:4" s="20" customFormat="1" x14ac:dyDescent="0.3">
      <c r="D19" s="2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>
      <selection activeCell="B14" sqref="B14"/>
    </sheetView>
  </sheetViews>
  <sheetFormatPr defaultColWidth="8.88671875" defaultRowHeight="16.2" x14ac:dyDescent="0.3"/>
  <cols>
    <col min="1" max="1" width="32.21875" style="20" customWidth="1"/>
    <col min="2" max="2" width="19.44140625" style="20" customWidth="1"/>
    <col min="3" max="3" width="19.6640625" style="20" customWidth="1"/>
    <col min="4" max="4" width="18.44140625" style="20" customWidth="1"/>
    <col min="5" max="5" width="16.44140625" style="20" customWidth="1"/>
    <col min="6" max="6" width="18" style="20" customWidth="1"/>
    <col min="7" max="16384" width="8.88671875" style="19"/>
  </cols>
  <sheetData>
    <row r="1" spans="1:9" ht="108.6" customHeight="1" x14ac:dyDescent="0.3">
      <c r="A1" s="98" t="s">
        <v>12</v>
      </c>
      <c r="B1" s="98"/>
      <c r="C1" s="98"/>
      <c r="D1" s="98"/>
      <c r="E1" s="98"/>
      <c r="F1" s="99"/>
    </row>
    <row r="2" spans="1:9" ht="47.4" customHeight="1" x14ac:dyDescent="0.3">
      <c r="A2" s="100" t="s">
        <v>30</v>
      </c>
      <c r="B2" s="100"/>
      <c r="C2" s="100"/>
      <c r="D2" s="100"/>
      <c r="E2" s="101"/>
      <c r="F2" s="38" t="s">
        <v>10</v>
      </c>
    </row>
    <row r="3" spans="1:9" ht="26.4" customHeight="1" x14ac:dyDescent="0.3">
      <c r="A3" s="102" t="s">
        <v>0</v>
      </c>
      <c r="B3" s="102" t="s">
        <v>1</v>
      </c>
      <c r="C3" s="102" t="s">
        <v>2</v>
      </c>
      <c r="D3" s="103" t="s">
        <v>3</v>
      </c>
      <c r="E3" s="102" t="s">
        <v>4</v>
      </c>
      <c r="F3" s="103" t="s">
        <v>3</v>
      </c>
    </row>
    <row r="4" spans="1:9" ht="30.9" customHeight="1" x14ac:dyDescent="0.3">
      <c r="A4" s="102"/>
      <c r="B4" s="103"/>
      <c r="C4" s="103"/>
      <c r="D4" s="103"/>
      <c r="E4" s="103"/>
      <c r="F4" s="103"/>
    </row>
    <row r="5" spans="1:9" ht="38.4" customHeight="1" x14ac:dyDescent="0.3">
      <c r="A5" s="28" t="s">
        <v>5</v>
      </c>
      <c r="B5" s="31">
        <f>C5+E5</f>
        <v>7236</v>
      </c>
      <c r="C5" s="31">
        <f>SUM(C6:C9)</f>
        <v>6068</v>
      </c>
      <c r="D5" s="32">
        <f>C5/B5*100</f>
        <v>83.858485351022665</v>
      </c>
      <c r="E5" s="33">
        <f>SUM(E6:E9)</f>
        <v>1168</v>
      </c>
      <c r="F5" s="32">
        <f>E5/B5*100</f>
        <v>16.141514648977335</v>
      </c>
    </row>
    <row r="6" spans="1:9" ht="40.200000000000003" customHeight="1" x14ac:dyDescent="0.3">
      <c r="A6" s="22" t="s">
        <v>7</v>
      </c>
      <c r="B6" s="52">
        <v>4997</v>
      </c>
      <c r="C6" s="52">
        <v>4196</v>
      </c>
      <c r="D6" s="53">
        <f>C6/B6*100</f>
        <v>83.970382229337602</v>
      </c>
      <c r="E6" s="52">
        <v>801</v>
      </c>
      <c r="F6" s="53">
        <f>E6/B6*100</f>
        <v>16.029617770662398</v>
      </c>
      <c r="I6" s="44"/>
    </row>
    <row r="7" spans="1:9" ht="44.4" customHeight="1" x14ac:dyDescent="0.3">
      <c r="A7" s="23" t="s">
        <v>11</v>
      </c>
      <c r="B7" s="54">
        <v>1030</v>
      </c>
      <c r="C7" s="54">
        <v>839</v>
      </c>
      <c r="D7" s="53">
        <f>C7/B7*100</f>
        <v>81.456310679611647</v>
      </c>
      <c r="E7" s="54">
        <v>191</v>
      </c>
      <c r="F7" s="53">
        <f>E7/B7*100</f>
        <v>18.543689320388349</v>
      </c>
    </row>
    <row r="8" spans="1:9" s="24" customFormat="1" ht="40.200000000000003" customHeight="1" x14ac:dyDescent="0.3">
      <c r="A8" s="23" t="s">
        <v>8</v>
      </c>
      <c r="B8" s="55">
        <v>608</v>
      </c>
      <c r="C8" s="55">
        <v>573</v>
      </c>
      <c r="D8" s="53">
        <f>C8/B8*100</f>
        <v>94.243421052631575</v>
      </c>
      <c r="E8" s="56">
        <v>35</v>
      </c>
      <c r="F8" s="53">
        <f>E8/B8*100</f>
        <v>5.7565789473684212</v>
      </c>
    </row>
    <row r="9" spans="1:9" ht="40.200000000000003" customHeight="1" x14ac:dyDescent="0.3">
      <c r="A9" s="22" t="s">
        <v>9</v>
      </c>
      <c r="B9" s="57">
        <v>601</v>
      </c>
      <c r="C9" s="57">
        <v>460</v>
      </c>
      <c r="D9" s="53">
        <f>C9/B9*100</f>
        <v>76.539101497504163</v>
      </c>
      <c r="E9" s="57">
        <v>141</v>
      </c>
      <c r="F9" s="53">
        <f>E9/B9*100</f>
        <v>23.460898502495841</v>
      </c>
    </row>
    <row r="10" spans="1:9" ht="42" customHeight="1" x14ac:dyDescent="0.3">
      <c r="A10" s="97" t="s">
        <v>6</v>
      </c>
      <c r="B10" s="97"/>
      <c r="C10" s="97"/>
      <c r="D10" s="97"/>
      <c r="E10" s="97"/>
      <c r="F10" s="97"/>
    </row>
    <row r="11" spans="1:9" x14ac:dyDescent="0.3">
      <c r="B11" s="21"/>
      <c r="C11" s="21"/>
      <c r="D11" s="26"/>
      <c r="E11" s="21"/>
      <c r="F11" s="27"/>
    </row>
    <row r="12" spans="1:9" x14ac:dyDescent="0.3">
      <c r="D12" s="26"/>
    </row>
    <row r="13" spans="1:9" x14ac:dyDescent="0.3">
      <c r="D13" s="26"/>
    </row>
    <row r="14" spans="1:9" x14ac:dyDescent="0.3">
      <c r="D14" s="26"/>
    </row>
    <row r="15" spans="1:9" x14ac:dyDescent="0.3">
      <c r="D15" s="26"/>
    </row>
    <row r="16" spans="1:9" s="20" customFormat="1" x14ac:dyDescent="0.3">
      <c r="D16" s="26"/>
    </row>
    <row r="17" spans="4:4" s="20" customFormat="1" x14ac:dyDescent="0.3">
      <c r="D17" s="26"/>
    </row>
    <row r="18" spans="4:4" s="20" customFormat="1" x14ac:dyDescent="0.3">
      <c r="D18" s="26"/>
    </row>
    <row r="19" spans="4:4" s="20" customFormat="1" x14ac:dyDescent="0.3">
      <c r="D19" s="2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>
      <selection activeCell="D6" sqref="D6"/>
    </sheetView>
  </sheetViews>
  <sheetFormatPr defaultColWidth="8.88671875" defaultRowHeight="16.2" x14ac:dyDescent="0.3"/>
  <cols>
    <col min="1" max="1" width="32.21875" style="20" customWidth="1"/>
    <col min="2" max="2" width="19.44140625" style="20" customWidth="1"/>
    <col min="3" max="3" width="19.6640625" style="20" customWidth="1"/>
    <col min="4" max="4" width="18.44140625" style="20" customWidth="1"/>
    <col min="5" max="5" width="16.44140625" style="20" customWidth="1"/>
    <col min="6" max="6" width="18" style="20" customWidth="1"/>
    <col min="7" max="16384" width="8.88671875" style="19"/>
  </cols>
  <sheetData>
    <row r="1" spans="1:9" ht="108.6" customHeight="1" x14ac:dyDescent="0.3">
      <c r="A1" s="98" t="s">
        <v>12</v>
      </c>
      <c r="B1" s="98"/>
      <c r="C1" s="98"/>
      <c r="D1" s="98"/>
      <c r="E1" s="98"/>
      <c r="F1" s="99"/>
    </row>
    <row r="2" spans="1:9" ht="47.4" customHeight="1" x14ac:dyDescent="0.3">
      <c r="A2" s="100" t="s">
        <v>28</v>
      </c>
      <c r="B2" s="100"/>
      <c r="C2" s="100"/>
      <c r="D2" s="100"/>
      <c r="E2" s="101"/>
      <c r="F2" s="38" t="s">
        <v>10</v>
      </c>
    </row>
    <row r="3" spans="1:9" ht="26.4" customHeight="1" x14ac:dyDescent="0.3">
      <c r="A3" s="102" t="s">
        <v>0</v>
      </c>
      <c r="B3" s="102" t="s">
        <v>1</v>
      </c>
      <c r="C3" s="102" t="s">
        <v>2</v>
      </c>
      <c r="D3" s="103" t="s">
        <v>3</v>
      </c>
      <c r="E3" s="102" t="s">
        <v>4</v>
      </c>
      <c r="F3" s="103" t="s">
        <v>3</v>
      </c>
    </row>
    <row r="4" spans="1:9" ht="30.9" customHeight="1" x14ac:dyDescent="0.3">
      <c r="A4" s="102"/>
      <c r="B4" s="103"/>
      <c r="C4" s="103"/>
      <c r="D4" s="103"/>
      <c r="E4" s="103"/>
      <c r="F4" s="103"/>
    </row>
    <row r="5" spans="1:9" ht="38.4" customHeight="1" x14ac:dyDescent="0.3">
      <c r="A5" s="28" t="s">
        <v>5</v>
      </c>
      <c r="B5" s="31">
        <f>C5+E5</f>
        <v>7330</v>
      </c>
      <c r="C5" s="31">
        <f>SUM(C6:C9)</f>
        <v>6245</v>
      </c>
      <c r="D5" s="32">
        <f>C5/B5*100</f>
        <v>85.19781718963165</v>
      </c>
      <c r="E5" s="33">
        <f>SUM(E6:E9)</f>
        <v>1085</v>
      </c>
      <c r="F5" s="32">
        <f>E5/B5*100</f>
        <v>14.80218281036835</v>
      </c>
    </row>
    <row r="6" spans="1:9" ht="40.200000000000003" customHeight="1" x14ac:dyDescent="0.3">
      <c r="A6" s="22" t="s">
        <v>7</v>
      </c>
      <c r="B6" s="46">
        <f>C6+E6</f>
        <v>5081</v>
      </c>
      <c r="C6" s="46">
        <v>4342</v>
      </c>
      <c r="D6" s="47">
        <f>C6/B6*100</f>
        <v>85.45561897264318</v>
      </c>
      <c r="E6" s="46">
        <v>739</v>
      </c>
      <c r="F6" s="47">
        <f>E6/B6*100</f>
        <v>14.54438102735682</v>
      </c>
      <c r="I6" s="44"/>
    </row>
    <row r="7" spans="1:9" ht="44.4" customHeight="1" x14ac:dyDescent="0.3">
      <c r="A7" s="23" t="s">
        <v>11</v>
      </c>
      <c r="B7" s="34">
        <f>C7+E7</f>
        <v>1015</v>
      </c>
      <c r="C7" s="34">
        <v>842</v>
      </c>
      <c r="D7" s="35">
        <f>C7/B7*100</f>
        <v>82.955665024630548</v>
      </c>
      <c r="E7" s="34">
        <v>173</v>
      </c>
      <c r="F7" s="35">
        <f>E7/B7*100</f>
        <v>17.044334975369459</v>
      </c>
    </row>
    <row r="8" spans="1:9" s="24" customFormat="1" ht="40.200000000000003" customHeight="1" x14ac:dyDescent="0.3">
      <c r="A8" s="23" t="s">
        <v>8</v>
      </c>
      <c r="B8" s="34">
        <f>C8+E8</f>
        <v>634</v>
      </c>
      <c r="C8" s="34">
        <v>599</v>
      </c>
      <c r="D8" s="35">
        <f>C8/B8*100</f>
        <v>94.479495268138805</v>
      </c>
      <c r="E8" s="36">
        <v>35</v>
      </c>
      <c r="F8" s="35">
        <f>E8/B8*100</f>
        <v>5.5205047318611982</v>
      </c>
    </row>
    <row r="9" spans="1:9" ht="40.200000000000003" customHeight="1" x14ac:dyDescent="0.3">
      <c r="A9" s="22" t="s">
        <v>9</v>
      </c>
      <c r="B9" s="34">
        <f>C9+E9</f>
        <v>600</v>
      </c>
      <c r="C9" s="34">
        <v>462</v>
      </c>
      <c r="D9" s="35">
        <f>C9/B9*100</f>
        <v>77</v>
      </c>
      <c r="E9" s="34">
        <v>138</v>
      </c>
      <c r="F9" s="35">
        <f>E9/B9*100</f>
        <v>23</v>
      </c>
    </row>
    <row r="10" spans="1:9" ht="42" customHeight="1" x14ac:dyDescent="0.3">
      <c r="A10" s="97" t="s">
        <v>6</v>
      </c>
      <c r="B10" s="97"/>
      <c r="C10" s="97"/>
      <c r="D10" s="97"/>
      <c r="E10" s="97"/>
      <c r="F10" s="97"/>
    </row>
    <row r="11" spans="1:9" x14ac:dyDescent="0.3">
      <c r="B11" s="21"/>
      <c r="C11" s="21"/>
      <c r="D11" s="26"/>
      <c r="E11" s="21"/>
      <c r="F11" s="27"/>
    </row>
    <row r="12" spans="1:9" x14ac:dyDescent="0.3">
      <c r="D12" s="26"/>
    </row>
    <row r="13" spans="1:9" x14ac:dyDescent="0.3">
      <c r="D13" s="26"/>
    </row>
    <row r="14" spans="1:9" x14ac:dyDescent="0.3">
      <c r="D14" s="26"/>
    </row>
    <row r="15" spans="1:9" x14ac:dyDescent="0.3">
      <c r="D15" s="26"/>
    </row>
    <row r="16" spans="1:9" s="20" customFormat="1" x14ac:dyDescent="0.3">
      <c r="D16" s="26"/>
    </row>
    <row r="17" spans="4:4" s="20" customFormat="1" x14ac:dyDescent="0.3">
      <c r="D17" s="26"/>
    </row>
    <row r="18" spans="4:4" s="20" customFormat="1" x14ac:dyDescent="0.3">
      <c r="D18" s="26"/>
    </row>
    <row r="19" spans="4:4" s="20" customFormat="1" x14ac:dyDescent="0.3">
      <c r="D19" s="2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topLeftCell="A2" workbookViewId="0">
      <selection activeCell="A9" sqref="A9"/>
    </sheetView>
  </sheetViews>
  <sheetFormatPr defaultColWidth="8.88671875" defaultRowHeight="16.2" x14ac:dyDescent="0.3"/>
  <cols>
    <col min="1" max="1" width="32.21875" style="20" customWidth="1"/>
    <col min="2" max="2" width="19.44140625" style="20" customWidth="1"/>
    <col min="3" max="3" width="19.6640625" style="20" customWidth="1"/>
    <col min="4" max="4" width="18.44140625" style="20" customWidth="1"/>
    <col min="5" max="5" width="16.44140625" style="20" customWidth="1"/>
    <col min="6" max="6" width="18" style="20" customWidth="1"/>
    <col min="7" max="16384" width="8.88671875" style="19"/>
  </cols>
  <sheetData>
    <row r="1" spans="1:9" ht="108.6" customHeight="1" x14ac:dyDescent="0.3">
      <c r="A1" s="98" t="s">
        <v>12</v>
      </c>
      <c r="B1" s="98"/>
      <c r="C1" s="98"/>
      <c r="D1" s="98"/>
      <c r="E1" s="98"/>
      <c r="F1" s="99"/>
    </row>
    <row r="2" spans="1:9" ht="47.4" customHeight="1" x14ac:dyDescent="0.3">
      <c r="A2" s="100" t="s">
        <v>26</v>
      </c>
      <c r="B2" s="100"/>
      <c r="C2" s="100"/>
      <c r="D2" s="100"/>
      <c r="E2" s="101"/>
      <c r="F2" s="38" t="s">
        <v>10</v>
      </c>
    </row>
    <row r="3" spans="1:9" ht="26.4" customHeight="1" x14ac:dyDescent="0.3">
      <c r="A3" s="102" t="s">
        <v>0</v>
      </c>
      <c r="B3" s="102" t="s">
        <v>1</v>
      </c>
      <c r="C3" s="102" t="s">
        <v>2</v>
      </c>
      <c r="D3" s="103" t="s">
        <v>3</v>
      </c>
      <c r="E3" s="102" t="s">
        <v>4</v>
      </c>
      <c r="F3" s="103" t="s">
        <v>3</v>
      </c>
    </row>
    <row r="4" spans="1:9" ht="30.9" customHeight="1" x14ac:dyDescent="0.3">
      <c r="A4" s="102"/>
      <c r="B4" s="103"/>
      <c r="C4" s="103"/>
      <c r="D4" s="103"/>
      <c r="E4" s="103"/>
      <c r="F4" s="103"/>
    </row>
    <row r="5" spans="1:9" ht="38.4" customHeight="1" x14ac:dyDescent="0.3">
      <c r="A5" s="28" t="s">
        <v>5</v>
      </c>
      <c r="B5" s="31">
        <f>C5+E5</f>
        <v>7432</v>
      </c>
      <c r="C5" s="31">
        <f>SUM(C6:C9)</f>
        <v>6402</v>
      </c>
      <c r="D5" s="32">
        <f>C5/B5*100</f>
        <v>86.141011840688904</v>
      </c>
      <c r="E5" s="33">
        <f>SUM(E6:E9)</f>
        <v>1030</v>
      </c>
      <c r="F5" s="32">
        <f>E5/B5*100</f>
        <v>13.858988159311087</v>
      </c>
    </row>
    <row r="6" spans="1:9" ht="40.200000000000003" customHeight="1" x14ac:dyDescent="0.3">
      <c r="A6" s="22" t="s">
        <v>7</v>
      </c>
      <c r="B6" s="46">
        <f>C6+E6</f>
        <v>5144</v>
      </c>
      <c r="C6" s="46">
        <v>4456</v>
      </c>
      <c r="D6" s="47">
        <f>C6/B6*100</f>
        <v>86.625194401244158</v>
      </c>
      <c r="E6" s="46">
        <v>688</v>
      </c>
      <c r="F6" s="47">
        <f>E6/B6*100</f>
        <v>13.374805598755831</v>
      </c>
      <c r="I6" s="44"/>
    </row>
    <row r="7" spans="1:9" ht="44.4" customHeight="1" x14ac:dyDescent="0.3">
      <c r="A7" s="23" t="s">
        <v>11</v>
      </c>
      <c r="B7" s="34">
        <f>C7+E7</f>
        <v>1010</v>
      </c>
      <c r="C7" s="34">
        <v>854</v>
      </c>
      <c r="D7" s="35">
        <f>C7/B7*100</f>
        <v>84.554455445544548</v>
      </c>
      <c r="E7" s="34">
        <v>156</v>
      </c>
      <c r="F7" s="35">
        <f>E7/B7*100</f>
        <v>15.445544554455445</v>
      </c>
    </row>
    <row r="8" spans="1:9" s="24" customFormat="1" ht="40.200000000000003" customHeight="1" x14ac:dyDescent="0.3">
      <c r="A8" s="23" t="s">
        <v>8</v>
      </c>
      <c r="B8" s="34">
        <f>C8+E8</f>
        <v>689</v>
      </c>
      <c r="C8" s="34">
        <v>650</v>
      </c>
      <c r="D8" s="35">
        <f>C8/B8*100</f>
        <v>94.339622641509436</v>
      </c>
      <c r="E8" s="36">
        <v>39</v>
      </c>
      <c r="F8" s="35">
        <f>E8/B8*100</f>
        <v>5.6603773584905666</v>
      </c>
    </row>
    <row r="9" spans="1:9" ht="40.200000000000003" customHeight="1" x14ac:dyDescent="0.3">
      <c r="A9" s="22" t="s">
        <v>9</v>
      </c>
      <c r="B9" s="34">
        <f>C9+E9</f>
        <v>589</v>
      </c>
      <c r="C9" s="34">
        <v>442</v>
      </c>
      <c r="D9" s="35">
        <f>C9/B9*100</f>
        <v>75.042444821731749</v>
      </c>
      <c r="E9" s="34">
        <v>147</v>
      </c>
      <c r="F9" s="35">
        <f>E9/B9*100</f>
        <v>24.957555178268251</v>
      </c>
    </row>
    <row r="10" spans="1:9" ht="42" customHeight="1" x14ac:dyDescent="0.3">
      <c r="A10" s="97" t="s">
        <v>6</v>
      </c>
      <c r="B10" s="97"/>
      <c r="C10" s="97"/>
      <c r="D10" s="97"/>
      <c r="E10" s="97"/>
      <c r="F10" s="97"/>
    </row>
    <row r="11" spans="1:9" x14ac:dyDescent="0.3">
      <c r="B11" s="21"/>
      <c r="C11" s="21"/>
      <c r="D11" s="26"/>
      <c r="E11" s="21"/>
      <c r="F11" s="27"/>
    </row>
    <row r="12" spans="1:9" x14ac:dyDescent="0.3">
      <c r="D12" s="26"/>
    </row>
    <row r="13" spans="1:9" x14ac:dyDescent="0.3">
      <c r="D13" s="26"/>
    </row>
    <row r="14" spans="1:9" x14ac:dyDescent="0.3">
      <c r="D14" s="26"/>
    </row>
    <row r="15" spans="1:9" x14ac:dyDescent="0.3">
      <c r="D15" s="26"/>
    </row>
    <row r="16" spans="1:9" s="20" customFormat="1" x14ac:dyDescent="0.3">
      <c r="D16" s="26"/>
    </row>
    <row r="17" spans="4:4" s="20" customFormat="1" x14ac:dyDescent="0.3">
      <c r="D17" s="26"/>
    </row>
    <row r="18" spans="4:4" s="20" customFormat="1" x14ac:dyDescent="0.3">
      <c r="D18" s="26"/>
    </row>
    <row r="19" spans="4:4" s="20" customFormat="1" x14ac:dyDescent="0.3">
      <c r="D19" s="2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"/>
  <sheetViews>
    <sheetView topLeftCell="A4" workbookViewId="0">
      <selection activeCell="H2" sqref="H2"/>
    </sheetView>
  </sheetViews>
  <sheetFormatPr defaultRowHeight="16.2" x14ac:dyDescent="0.3"/>
  <cols>
    <col min="1" max="1" width="32.21875" style="1" customWidth="1"/>
    <col min="2" max="2" width="19.44140625" style="1" customWidth="1"/>
    <col min="3" max="3" width="19.6640625" style="1" customWidth="1"/>
    <col min="4" max="4" width="18.44140625" style="1" customWidth="1"/>
    <col min="5" max="5" width="16.44140625" style="1" customWidth="1"/>
    <col min="6" max="6" width="18" style="1" customWidth="1"/>
  </cols>
  <sheetData>
    <row r="1" spans="1:9" ht="108.6" customHeight="1" x14ac:dyDescent="0.3">
      <c r="A1" s="98" t="s">
        <v>12</v>
      </c>
      <c r="B1" s="98"/>
      <c r="C1" s="98"/>
      <c r="D1" s="98"/>
      <c r="E1" s="98"/>
      <c r="F1" s="99"/>
    </row>
    <row r="2" spans="1:9" ht="47.4" customHeight="1" x14ac:dyDescent="0.3">
      <c r="A2" s="100" t="s">
        <v>27</v>
      </c>
      <c r="B2" s="100"/>
      <c r="C2" s="100"/>
      <c r="D2" s="100"/>
      <c r="E2" s="101"/>
      <c r="F2" s="15" t="s">
        <v>10</v>
      </c>
    </row>
    <row r="3" spans="1:9" ht="26.4" customHeight="1" x14ac:dyDescent="0.3">
      <c r="A3" s="102" t="s">
        <v>0</v>
      </c>
      <c r="B3" s="102" t="s">
        <v>1</v>
      </c>
      <c r="C3" s="102" t="s">
        <v>2</v>
      </c>
      <c r="D3" s="103" t="s">
        <v>3</v>
      </c>
      <c r="E3" s="102" t="s">
        <v>4</v>
      </c>
      <c r="F3" s="103" t="s">
        <v>3</v>
      </c>
    </row>
    <row r="4" spans="1:9" ht="30.9" customHeight="1" x14ac:dyDescent="0.3">
      <c r="A4" s="102"/>
      <c r="B4" s="103"/>
      <c r="C4" s="103"/>
      <c r="D4" s="103"/>
      <c r="E4" s="103"/>
      <c r="F4" s="103"/>
    </row>
    <row r="5" spans="1:9" ht="38.4" customHeight="1" x14ac:dyDescent="0.3">
      <c r="A5" s="8" t="s">
        <v>5</v>
      </c>
      <c r="B5" s="9">
        <f>C5+E5</f>
        <v>7438</v>
      </c>
      <c r="C5" s="9">
        <f>SUM(C6:C9)</f>
        <v>6485</v>
      </c>
      <c r="D5" s="10">
        <f>C5/B5*100</f>
        <v>87.187415972035495</v>
      </c>
      <c r="E5" s="11">
        <f>SUM(E6:E9)</f>
        <v>953</v>
      </c>
      <c r="F5" s="10">
        <f>E5/B5*100</f>
        <v>12.812584027964508</v>
      </c>
    </row>
    <row r="6" spans="1:9" ht="40.200000000000003" customHeight="1" x14ac:dyDescent="0.3">
      <c r="A6" s="3" t="s">
        <v>7</v>
      </c>
      <c r="B6" s="17">
        <f>C6+E6</f>
        <v>5166</v>
      </c>
      <c r="C6" s="17">
        <v>4530</v>
      </c>
      <c r="D6" s="18">
        <f>C6/B6*100</f>
        <v>87.688734030197452</v>
      </c>
      <c r="E6" s="17">
        <v>636</v>
      </c>
      <c r="F6" s="18">
        <f>E6/B6*100</f>
        <v>12.311265969802555</v>
      </c>
      <c r="I6" s="16"/>
    </row>
    <row r="7" spans="1:9" ht="44.4" customHeight="1" x14ac:dyDescent="0.3">
      <c r="A7" s="4" t="s">
        <v>11</v>
      </c>
      <c r="B7" s="12">
        <f>C7+E7</f>
        <v>991</v>
      </c>
      <c r="C7" s="12">
        <v>853</v>
      </c>
      <c r="D7" s="13">
        <f>C7/B7*100</f>
        <v>86.074672048435914</v>
      </c>
      <c r="E7" s="12">
        <v>138</v>
      </c>
      <c r="F7" s="13">
        <f>E7/B7*100</f>
        <v>13.925327951564077</v>
      </c>
    </row>
    <row r="8" spans="1:9" s="5" customFormat="1" ht="40.200000000000003" customHeight="1" x14ac:dyDescent="0.3">
      <c r="A8" s="4" t="s">
        <v>8</v>
      </c>
      <c r="B8" s="12">
        <f>C8+E8</f>
        <v>699</v>
      </c>
      <c r="C8" s="12">
        <v>659</v>
      </c>
      <c r="D8" s="13">
        <f>C8/B8*100</f>
        <v>94.27753934191702</v>
      </c>
      <c r="E8" s="14">
        <v>40</v>
      </c>
      <c r="F8" s="13">
        <f>E8/B8*100</f>
        <v>5.7224606580829755</v>
      </c>
    </row>
    <row r="9" spans="1:9" ht="40.200000000000003" customHeight="1" x14ac:dyDescent="0.3">
      <c r="A9" s="3" t="s">
        <v>9</v>
      </c>
      <c r="B9" s="12">
        <f>C9+E9</f>
        <v>582</v>
      </c>
      <c r="C9" s="12">
        <v>443</v>
      </c>
      <c r="D9" s="13">
        <f>C9/B9*100</f>
        <v>76.116838487972501</v>
      </c>
      <c r="E9" s="12">
        <v>139</v>
      </c>
      <c r="F9" s="13">
        <f>E9/B9*100</f>
        <v>23.883161512027492</v>
      </c>
    </row>
    <row r="10" spans="1:9" ht="42" customHeight="1" x14ac:dyDescent="0.3">
      <c r="A10" s="97" t="s">
        <v>6</v>
      </c>
      <c r="B10" s="97"/>
      <c r="C10" s="97"/>
      <c r="D10" s="97"/>
      <c r="E10" s="97"/>
      <c r="F10" s="97"/>
    </row>
    <row r="11" spans="1:9" x14ac:dyDescent="0.3">
      <c r="B11" s="2"/>
      <c r="C11" s="2"/>
      <c r="D11" s="6"/>
      <c r="E11" s="2"/>
      <c r="F11" s="7"/>
    </row>
    <row r="12" spans="1:9" x14ac:dyDescent="0.3">
      <c r="D12" s="6"/>
    </row>
    <row r="13" spans="1:9" x14ac:dyDescent="0.3">
      <c r="D13" s="6"/>
    </row>
    <row r="14" spans="1:9" x14ac:dyDescent="0.3">
      <c r="D14" s="6"/>
    </row>
    <row r="15" spans="1:9" x14ac:dyDescent="0.3">
      <c r="D15" s="6"/>
    </row>
    <row r="16" spans="1:9" s="1" customFormat="1" x14ac:dyDescent="0.3">
      <c r="D16" s="6"/>
    </row>
    <row r="17" spans="4:4" s="1" customFormat="1" x14ac:dyDescent="0.3">
      <c r="D17" s="6"/>
    </row>
    <row r="18" spans="4:4" s="1" customFormat="1" x14ac:dyDescent="0.3">
      <c r="D18" s="6"/>
    </row>
    <row r="19" spans="4:4" s="1" customFormat="1" x14ac:dyDescent="0.3">
      <c r="D19" s="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各年度-依時間序列</vt:lpstr>
      <vt:lpstr>112</vt:lpstr>
      <vt:lpstr>111</vt:lpstr>
      <vt:lpstr>110</vt:lpstr>
      <vt:lpstr>109</vt:lpstr>
      <vt:lpstr>108</vt:lpstr>
      <vt:lpstr>107</vt:lpstr>
      <vt:lpstr>106</vt:lpstr>
    </vt:vector>
  </TitlesOfParts>
  <Company>MOEA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MOEA</dc:creator>
  <cp:lastModifiedBy>吳美甘</cp:lastModifiedBy>
  <cp:lastPrinted>2024-06-03T09:06:54Z</cp:lastPrinted>
  <dcterms:created xsi:type="dcterms:W3CDTF">1999-07-27T01:45:40Z</dcterms:created>
  <dcterms:modified xsi:type="dcterms:W3CDTF">2024-06-03T09:07:40Z</dcterms:modified>
</cp:coreProperties>
</file>