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0520性平\性平相關業務\01_性平業務\7.性別統計\統計處調查\1_年度性別統計\11305_提供112年性別統計資料\3_各科回復\"/>
    </mc:Choice>
  </mc:AlternateContent>
  <xr:revisionPtr revIDLastSave="0" documentId="13_ncr:1_{052B3663-8CAC-4E28-80B9-75C4C2CDD2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2年" sheetId="5" r:id="rId1"/>
    <sheet name="111年" sheetId="3" r:id="rId2"/>
    <sheet name="110年" sheetId="4" r:id="rId3"/>
    <sheet name="109年" sheetId="2" r:id="rId4"/>
    <sheet name="108年" sheetId="1" r:id="rId5"/>
  </sheets>
  <definedNames>
    <definedName name="_xlnm.Print_Area" localSheetId="2">'110年'!$A$1:$N$18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5" l="1"/>
  <c r="M4" i="5"/>
  <c r="L4" i="5"/>
  <c r="K4" i="5"/>
  <c r="J4" i="5"/>
  <c r="I4" i="5"/>
  <c r="H4" i="5"/>
  <c r="G4" i="5"/>
  <c r="E4" i="5"/>
  <c r="C4" i="5"/>
  <c r="B4" i="5"/>
  <c r="F4" i="5"/>
  <c r="D4" i="5"/>
  <c r="F8" i="5"/>
  <c r="D8" i="5"/>
  <c r="B8" i="5"/>
  <c r="F5" i="5"/>
  <c r="D5" i="5"/>
  <c r="B5" i="5"/>
  <c r="F10" i="3"/>
  <c r="D10" i="3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5" i="4"/>
  <c r="D5" i="4"/>
  <c r="N4" i="4"/>
  <c r="M4" i="4"/>
  <c r="L4" i="4"/>
  <c r="K4" i="4"/>
  <c r="J4" i="4"/>
  <c r="I4" i="4"/>
  <c r="H4" i="4"/>
  <c r="G4" i="4"/>
  <c r="E4" i="4"/>
  <c r="F4" i="4" s="1"/>
  <c r="C4" i="4"/>
  <c r="D4" i="4" s="1"/>
  <c r="B4" i="4"/>
  <c r="C4" i="3" l="1"/>
  <c r="E5" i="3"/>
  <c r="C5" i="3"/>
  <c r="N4" i="3"/>
  <c r="M4" i="3"/>
  <c r="L4" i="3"/>
  <c r="K4" i="3"/>
  <c r="J4" i="3"/>
  <c r="I4" i="3"/>
  <c r="H4" i="3"/>
  <c r="G4" i="3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  <c r="N4" i="2"/>
  <c r="M4" i="2"/>
  <c r="L4" i="2"/>
  <c r="K4" i="2"/>
  <c r="J4" i="2"/>
  <c r="I4" i="2"/>
  <c r="H4" i="2"/>
  <c r="G4" i="2"/>
  <c r="E4" i="2"/>
  <c r="C4" i="2"/>
  <c r="B4" i="2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E5" i="1"/>
  <c r="F5" i="1" s="1"/>
  <c r="C5" i="1"/>
  <c r="D5" i="1" s="1"/>
  <c r="N4" i="1"/>
  <c r="M4" i="1"/>
  <c r="L4" i="1"/>
  <c r="K4" i="1"/>
  <c r="J4" i="1"/>
  <c r="I4" i="1"/>
  <c r="H4" i="1"/>
  <c r="G4" i="1"/>
  <c r="D4" i="1"/>
  <c r="C4" i="1"/>
  <c r="B4" i="1"/>
  <c r="B5" i="3" l="1"/>
  <c r="B4" i="3" s="1"/>
  <c r="D4" i="3" s="1"/>
  <c r="F5" i="3"/>
  <c r="E4" i="3"/>
  <c r="E4" i="1"/>
  <c r="F4" i="1" s="1"/>
  <c r="F4" i="2"/>
  <c r="D4" i="2"/>
  <c r="D5" i="3" l="1"/>
  <c r="F4" i="3"/>
</calcChain>
</file>

<file path=xl/sharedStrings.xml><?xml version="1.0" encoding="utf-8"?>
<sst xmlns="http://schemas.openxmlformats.org/spreadsheetml/2006/main" count="171" uniqueCount="38">
  <si>
    <t>機關名稱
Agency in charge</t>
  </si>
  <si>
    <t>人數
persons</t>
  </si>
  <si>
    <t>簡任
Senior Rank</t>
  </si>
  <si>
    <t>薦任
Junior Rank</t>
  </si>
  <si>
    <t>委任
Elementary Rank</t>
  </si>
  <si>
    <t>聘僱
Contract Employee</t>
  </si>
  <si>
    <t>總計Total</t>
  </si>
  <si>
    <t>男性
Male</t>
  </si>
  <si>
    <t>百分比
Percentage</t>
  </si>
  <si>
    <t>女性
Female</t>
  </si>
  <si>
    <t>總計
Total</t>
  </si>
  <si>
    <t>部本部
Ministry of Economic Affairs</t>
  </si>
  <si>
    <t>國際貿易局
Bureau of Foreign Trade,MOEA</t>
  </si>
  <si>
    <t>工業局
Industrial Development Bureau</t>
  </si>
  <si>
    <t>中小企業處
Small and Medium Enterprise Administration, MOEA</t>
  </si>
  <si>
    <t>中央地質調查所
Central Geological Survey,MOEA</t>
  </si>
  <si>
    <t>加工出口區管理處
Export Procession Zone Administration,MOEA</t>
  </si>
  <si>
    <t>投資審議委員會
Investment Commission,MOEA</t>
  </si>
  <si>
    <t>貿易調查委員會
International Trade Commission,MOEA</t>
  </si>
  <si>
    <t>標準檢驗局
Bureau of Standards, Metrology &amp; Inspection,MOEA</t>
  </si>
  <si>
    <t>智慧財產局
Intellectual Property Office,MOEA</t>
  </si>
  <si>
    <t>礦務局
Bureau of Mine,MOEA</t>
  </si>
  <si>
    <t>水利署
Water Resources Agency,MOEA</t>
  </si>
  <si>
    <t>能源局
Bureau of Energy,MOEA</t>
  </si>
  <si>
    <t>108年經濟部及所屬機關職員申請家庭照顧假性別統計表</t>
    <phoneticPr fontId="5" type="noConversion"/>
  </si>
  <si>
    <t xml:space="preserve">  109年經濟部及所屬機關職員申請家庭照顧假性別統計表</t>
    <phoneticPr fontId="5" type="noConversion"/>
  </si>
  <si>
    <t xml:space="preserve">  111年經濟部及所屬機關職員申請家庭照顧假性別統計表</t>
    <phoneticPr fontId="5" type="noConversion"/>
  </si>
  <si>
    <t xml:space="preserve">  110年經濟部及所屬機關職員申請家庭照顧假性別統計表</t>
    <phoneticPr fontId="5" type="noConversion"/>
  </si>
  <si>
    <t>中部辦公室
Central Region Office, MOEA</t>
    <phoneticPr fontId="5" type="noConversion"/>
  </si>
  <si>
    <t xml:space="preserve">  112年經濟部及所屬機關職員申請家庭照顧假性別統計表</t>
    <phoneticPr fontId="5" type="noConversion"/>
  </si>
  <si>
    <t>商業發展署
Administration of Commerce, MOEA</t>
    <phoneticPr fontId="5" type="noConversion"/>
  </si>
  <si>
    <t>能源署
Energy Administration, MOEA</t>
    <phoneticPr fontId="5" type="noConversion"/>
  </si>
  <si>
    <t>國際貿易署
International Trade Administration,MOEA</t>
    <phoneticPr fontId="5" type="noConversion"/>
  </si>
  <si>
    <t>產業發展署
Industrial Development Administration, MOEA</t>
    <phoneticPr fontId="5" type="noConversion"/>
  </si>
  <si>
    <t>中小及新創企業署
Small and Medium Enterprise and Startup Administration, MOEA</t>
    <phoneticPr fontId="5" type="noConversion"/>
  </si>
  <si>
    <t>地質調查及礦業管理中心
Geological Survey and Mining Management Agency,MOEA</t>
    <phoneticPr fontId="5" type="noConversion"/>
  </si>
  <si>
    <t>產業園區管理局
Bureau of Industrial Parks,MOEA</t>
    <phoneticPr fontId="5" type="noConversion"/>
  </si>
  <si>
    <t>經培所
Training Institute for Economic and Trade Affairs,MOEA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</si>
</sst>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&quot;-&quot;[$NT$-404]#,##0.00"/>
  </numFmts>
  <fonts count="31" x14ac:knownFonts="1">
    <font>
      <sz val="12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sz val="2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CC0000"/>
      <name val="新細明體"/>
      <family val="1"/>
      <charset val="136"/>
    </font>
    <font>
      <i/>
      <sz val="12"/>
      <color rgb="FF808080"/>
      <name val="新細明體"/>
      <family val="1"/>
      <charset val="136"/>
    </font>
    <font>
      <sz val="12"/>
      <color rgb="FF006600"/>
      <name val="新細明體"/>
      <family val="1"/>
      <charset val="136"/>
    </font>
    <font>
      <b/>
      <sz val="18"/>
      <color rgb="FF000000"/>
      <name val="新細明體"/>
      <family val="1"/>
      <charset val="136"/>
    </font>
    <font>
      <u/>
      <sz val="12"/>
      <color rgb="FF0000EE"/>
      <name val="新細明體"/>
      <family val="1"/>
      <charset val="136"/>
    </font>
    <font>
      <sz val="12"/>
      <color rgb="FF996600"/>
      <name val="新細明體"/>
      <family val="1"/>
      <charset val="136"/>
    </font>
    <font>
      <sz val="12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2" fillId="0" borderId="0">
      <alignment vertical="center"/>
    </xf>
    <xf numFmtId="0" fontId="6" fillId="0" borderId="0">
      <alignment vertical="center"/>
    </xf>
    <xf numFmtId="0" fontId="7" fillId="5" borderId="0">
      <alignment vertical="center"/>
    </xf>
    <xf numFmtId="0" fontId="7" fillId="6" borderId="0">
      <alignment vertical="center"/>
    </xf>
    <xf numFmtId="0" fontId="2" fillId="7" borderId="0">
      <alignment vertical="center"/>
    </xf>
    <xf numFmtId="0" fontId="8" fillId="8" borderId="0">
      <alignment vertical="center"/>
    </xf>
    <xf numFmtId="0" fontId="9" fillId="9" borderId="0">
      <alignment vertical="center"/>
    </xf>
    <xf numFmtId="0" fontId="10" fillId="0" borderId="0">
      <alignment vertical="center"/>
    </xf>
    <xf numFmtId="0" fontId="11" fillId="1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5" fillId="11" borderId="0">
      <alignment vertical="center"/>
    </xf>
    <xf numFmtId="0" fontId="16" fillId="11" borderId="3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8" fillId="0" borderId="0">
      <alignment vertical="center"/>
    </xf>
    <xf numFmtId="0" fontId="19" fillId="5" borderId="0">
      <alignment vertical="center"/>
    </xf>
    <xf numFmtId="0" fontId="19" fillId="6" borderId="0">
      <alignment vertical="center"/>
    </xf>
    <xf numFmtId="0" fontId="18" fillId="7" borderId="0">
      <alignment vertical="center"/>
    </xf>
    <xf numFmtId="0" fontId="20" fillId="8" borderId="0">
      <alignment vertical="center"/>
    </xf>
    <xf numFmtId="0" fontId="19" fillId="9" borderId="0">
      <alignment vertical="center"/>
    </xf>
    <xf numFmtId="0" fontId="21" fillId="0" borderId="0">
      <alignment vertical="center"/>
    </xf>
    <xf numFmtId="0" fontId="22" fillId="1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24" fillId="0" borderId="0">
      <alignment vertical="center"/>
    </xf>
    <xf numFmtId="0" fontId="25" fillId="11" borderId="0">
      <alignment vertical="center"/>
    </xf>
    <xf numFmtId="0" fontId="26" fillId="11" borderId="3">
      <alignment vertical="center"/>
    </xf>
    <xf numFmtId="0" fontId="27" fillId="0" borderId="0">
      <alignment vertical="center"/>
    </xf>
    <xf numFmtId="0" fontId="20" fillId="0" borderId="0">
      <alignment vertical="center"/>
    </xf>
    <xf numFmtId="9" fontId="29" fillId="0" borderId="0" applyBorder="0" applyProtection="0">
      <alignment vertical="center"/>
    </xf>
    <xf numFmtId="0" fontId="29" fillId="0" borderId="0">
      <alignment vertical="center"/>
    </xf>
    <xf numFmtId="0" fontId="6" fillId="7" borderId="0">
      <alignment vertical="center"/>
    </xf>
    <xf numFmtId="176" fontId="27" fillId="0" borderId="0">
      <alignment vertical="center"/>
    </xf>
    <xf numFmtId="0" fontId="28" fillId="0" borderId="0">
      <alignment horizontal="center" vertical="center" textRotation="90"/>
    </xf>
    <xf numFmtId="0" fontId="28" fillId="0" borderId="0">
      <alignment horizontal="center" vertical="center"/>
    </xf>
    <xf numFmtId="0" fontId="12" fillId="0" borderId="0">
      <alignment vertical="center"/>
    </xf>
    <xf numFmtId="0" fontId="17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3" borderId="0" xfId="0" applyFont="1" applyFill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9" fontId="4" fillId="3" borderId="2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9" fontId="4" fillId="3" borderId="2" xfId="3" applyFont="1" applyFill="1" applyBorder="1" applyAlignment="1">
      <alignment horizontal="center" vertical="center"/>
    </xf>
    <xf numFmtId="0" fontId="30" fillId="3" borderId="4" xfId="38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center" vertical="center"/>
    </xf>
    <xf numFmtId="9" fontId="4" fillId="3" borderId="6" xfId="3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9" fontId="4" fillId="3" borderId="7" xfId="1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9" fontId="4" fillId="3" borderId="4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5">
    <cellStyle name="Accent" xfId="4" xr:uid="{55E575DA-3CF3-4DC6-8F33-566576AF0599}"/>
    <cellStyle name="Accent 1" xfId="5" xr:uid="{A0648C8B-4F5E-486D-BEFD-E1681E83C446}"/>
    <cellStyle name="Accent 1 2" xfId="23" xr:uid="{634BF222-9CA2-4C6C-A68A-7F895819A54A}"/>
    <cellStyle name="Accent 2" xfId="6" xr:uid="{F01F9220-52CE-4F6D-BE9A-1E48FB71CCA3}"/>
    <cellStyle name="Accent 2 2" xfId="24" xr:uid="{16BDC6FA-CB13-4DB3-A34B-25BA3094F1B4}"/>
    <cellStyle name="Accent 3" xfId="7" xr:uid="{1F9BA13A-C5E3-45F2-8B2E-FCA31EC498BF}"/>
    <cellStyle name="Accent 3 2" xfId="25" xr:uid="{E2BC187B-4A4E-4156-BA61-7B3D534F9F42}"/>
    <cellStyle name="Accent 3 3" xfId="39" xr:uid="{0756DDDD-7BE8-451A-8761-6695F985A38C}"/>
    <cellStyle name="Accent 4" xfId="22" xr:uid="{227C31EF-44A6-4BD6-8C53-4AC1B5B4F8DB}"/>
    <cellStyle name="Bad" xfId="8" xr:uid="{0B02E7B3-E9AE-43C0-B1A6-BF097A7A3AAA}"/>
    <cellStyle name="Bad 2" xfId="26" xr:uid="{5B1AB3B8-14B8-452A-82D1-C3BCA9D4EA6B}"/>
    <cellStyle name="Error" xfId="9" xr:uid="{A68D123F-BA6F-4363-A611-6068FF85BD4B}"/>
    <cellStyle name="Error 2" xfId="27" xr:uid="{CA192B16-A2CD-4994-A252-6492D1343593}"/>
    <cellStyle name="Footnote" xfId="10" xr:uid="{89DAF1CF-D6BB-460C-9FB2-C55B76951B3E}"/>
    <cellStyle name="Footnote 2" xfId="28" xr:uid="{ABC53D60-F030-443F-A76E-45D84D64CD5A}"/>
    <cellStyle name="Good" xfId="11" xr:uid="{FCC28EB0-2427-490D-92EA-6CBC7174A211}"/>
    <cellStyle name="Good 2" xfId="29" xr:uid="{5E5856CF-5AB2-4374-99CD-BADC168B818B}"/>
    <cellStyle name="Heading" xfId="12" xr:uid="{E7062324-13B1-4ABF-BE2E-2548C424E25C}"/>
    <cellStyle name="Heading (user)" xfId="43" xr:uid="{D063643E-9C65-4E91-9D70-E7F546DF9F38}"/>
    <cellStyle name="Heading 1" xfId="13" xr:uid="{488DD1E0-B7F1-4DA9-B7E1-1D0F6C487908}"/>
    <cellStyle name="Heading 1 2" xfId="30" xr:uid="{DCD524E8-9CA2-452D-AED9-B80A17E221E1}"/>
    <cellStyle name="Heading 2" xfId="14" xr:uid="{01D07163-103B-4097-9BA6-C0A82AFCB21A}"/>
    <cellStyle name="Heading 2 2" xfId="31" xr:uid="{0D6BCDE8-84D4-4291-AB8F-1FDBB9EF0D34}"/>
    <cellStyle name="Heading 3" xfId="42" xr:uid="{59075850-E04D-47ED-A072-35B11B6AE51C}"/>
    <cellStyle name="Heading1" xfId="41" xr:uid="{7CEEF594-BE33-41E2-B69E-E2FBA7F7826C}"/>
    <cellStyle name="Hyperlink" xfId="15" xr:uid="{5617F2E6-B702-42A6-9A1D-0E84176C2210}"/>
    <cellStyle name="Hyperlink 2" xfId="32" xr:uid="{D5F5B19A-9FF8-4643-A0B8-4CFD5483979F}"/>
    <cellStyle name="Neutral" xfId="16" xr:uid="{41245DD4-E299-416C-A1A7-48FD368C96B3}"/>
    <cellStyle name="Neutral 2" xfId="33" xr:uid="{4A55A77E-A728-4DBD-9DF6-E809DA01B62A}"/>
    <cellStyle name="Note" xfId="17" xr:uid="{BF18E61A-B577-4991-9B0A-44B75B61F8B1}"/>
    <cellStyle name="Note 2" xfId="34" xr:uid="{685A8C42-247E-4409-8918-DADA1EA8ABDD}"/>
    <cellStyle name="Result" xfId="18" xr:uid="{284AADBA-5879-40F5-BD15-2CB9703D88F9}"/>
    <cellStyle name="Result (user)" xfId="44" xr:uid="{3A2264ED-B1FD-4AA8-B62E-4CAC8AFF6F77}"/>
    <cellStyle name="Result 2" xfId="35" xr:uid="{34C93792-284B-47C0-A608-D1A7EB8873F2}"/>
    <cellStyle name="Result2" xfId="40" xr:uid="{55381EA3-8734-4A67-80D1-71FC31EB699E}"/>
    <cellStyle name="Status" xfId="19" xr:uid="{A2332064-8E16-4D6D-AC38-07F824894B7D}"/>
    <cellStyle name="Text" xfId="20" xr:uid="{91E62499-140E-4B34-96B2-6B88CA9C2398}"/>
    <cellStyle name="Warning" xfId="21" xr:uid="{2F71344B-4D77-408B-975E-D4B2D1360EA0}"/>
    <cellStyle name="Warning 2" xfId="36" xr:uid="{145D4F97-183D-4009-BF4D-AA3DB9C0DF55}"/>
    <cellStyle name="一般" xfId="0" builtinId="0" customBuiltin="1"/>
    <cellStyle name="一般 2" xfId="2" xr:uid="{B2463C07-1456-486D-8B02-322B9FBC5CAA}"/>
    <cellStyle name="一般 3" xfId="38" xr:uid="{CA94FD0A-4FE0-445C-ABD7-543E25AA6195}"/>
    <cellStyle name="百分比" xfId="1" builtinId="5" customBuiltin="1"/>
    <cellStyle name="百分比 2" xfId="3" xr:uid="{5234871B-7629-4B58-9F9D-7F6E56A4EB32}"/>
    <cellStyle name="百分比 3" xfId="37" xr:uid="{CD2E8281-9C5C-4B4C-ABEA-6380C7BA8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71F1E-3BC8-418A-B6D2-E0DBD7648867}">
  <sheetPr>
    <pageSetUpPr fitToPage="1"/>
  </sheetPr>
  <dimension ref="A1:N16"/>
  <sheetViews>
    <sheetView tabSelected="1" topLeftCell="A4" zoomScale="80" zoomScaleNormal="80" workbookViewId="0">
      <selection activeCell="G2" sqref="G2:H2"/>
    </sheetView>
  </sheetViews>
  <sheetFormatPr defaultColWidth="7.88671875" defaultRowHeight="16.2" x14ac:dyDescent="0.3"/>
  <cols>
    <col min="1" max="1" width="18" style="9" bestFit="1" customWidth="1"/>
    <col min="2" max="3" width="8.44140625" style="9" customWidth="1"/>
    <col min="4" max="4" width="11.33203125" style="15" customWidth="1"/>
    <col min="5" max="5" width="8.44140625" style="9" customWidth="1"/>
    <col min="6" max="6" width="11.33203125" style="15" customWidth="1"/>
    <col min="7" max="14" width="6.88671875" style="9" customWidth="1"/>
    <col min="15" max="15" width="7.88671875" style="9" customWidth="1"/>
    <col min="16" max="16384" width="7.88671875" style="9"/>
  </cols>
  <sheetData>
    <row r="1" spans="1:14" ht="47.4" customHeight="1" x14ac:dyDescent="0.3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2.95" customHeight="1" x14ac:dyDescent="0.3">
      <c r="A2" s="27" t="s">
        <v>0</v>
      </c>
      <c r="B2" s="27" t="s">
        <v>1</v>
      </c>
      <c r="C2" s="27"/>
      <c r="D2" s="27"/>
      <c r="E2" s="27"/>
      <c r="F2" s="27"/>
      <c r="G2" s="27" t="s">
        <v>2</v>
      </c>
      <c r="H2" s="27"/>
      <c r="I2" s="27" t="s">
        <v>3</v>
      </c>
      <c r="J2" s="27"/>
      <c r="K2" s="27" t="s">
        <v>4</v>
      </c>
      <c r="L2" s="27"/>
      <c r="M2" s="27" t="s">
        <v>5</v>
      </c>
      <c r="N2" s="27"/>
    </row>
    <row r="3" spans="1:14" ht="49.95" customHeight="1" x14ac:dyDescent="0.3">
      <c r="A3" s="27"/>
      <c r="B3" s="10" t="s">
        <v>6</v>
      </c>
      <c r="C3" s="10" t="s">
        <v>7</v>
      </c>
      <c r="D3" s="25" t="s">
        <v>8</v>
      </c>
      <c r="E3" s="10" t="s">
        <v>9</v>
      </c>
      <c r="F3" s="25" t="s">
        <v>8</v>
      </c>
      <c r="G3" s="10" t="s">
        <v>7</v>
      </c>
      <c r="H3" s="10" t="s">
        <v>9</v>
      </c>
      <c r="I3" s="10" t="s">
        <v>7</v>
      </c>
      <c r="J3" s="10" t="s">
        <v>9</v>
      </c>
      <c r="K3" s="10" t="s">
        <v>7</v>
      </c>
      <c r="L3" s="10" t="s">
        <v>9</v>
      </c>
      <c r="M3" s="10" t="s">
        <v>7</v>
      </c>
      <c r="N3" s="10" t="s">
        <v>9</v>
      </c>
    </row>
    <row r="4" spans="1:14" ht="51.6" customHeight="1" x14ac:dyDescent="0.3">
      <c r="A4" s="10" t="s">
        <v>10</v>
      </c>
      <c r="B4" s="12">
        <f>SUM(B5:B16)</f>
        <v>1097</v>
      </c>
      <c r="C4" s="12">
        <f>SUM(C5:C16)</f>
        <v>583</v>
      </c>
      <c r="D4" s="13">
        <f t="shared" ref="D4" si="0">C4/B4</f>
        <v>0.53144940747493163</v>
      </c>
      <c r="E4" s="12">
        <f>SUM(E5:E16)</f>
        <v>514</v>
      </c>
      <c r="F4" s="13">
        <f t="shared" ref="F4" si="1">E4/B4</f>
        <v>0.46855059252506837</v>
      </c>
      <c r="G4" s="12">
        <f t="shared" ref="G4:N4" si="2">SUM(G5:G16)</f>
        <v>31</v>
      </c>
      <c r="H4" s="12">
        <f t="shared" si="2"/>
        <v>33</v>
      </c>
      <c r="I4" s="12">
        <f t="shared" si="2"/>
        <v>494</v>
      </c>
      <c r="J4" s="12">
        <f t="shared" si="2"/>
        <v>351</v>
      </c>
      <c r="K4" s="12">
        <f t="shared" si="2"/>
        <v>24</v>
      </c>
      <c r="L4" s="12">
        <f t="shared" si="2"/>
        <v>49</v>
      </c>
      <c r="M4" s="12">
        <f t="shared" si="2"/>
        <v>34</v>
      </c>
      <c r="N4" s="12">
        <f t="shared" si="2"/>
        <v>81</v>
      </c>
    </row>
    <row r="5" spans="1:14" ht="66.75" customHeight="1" x14ac:dyDescent="0.3">
      <c r="A5" s="14" t="s">
        <v>11</v>
      </c>
      <c r="B5" s="12">
        <f>C5+E5</f>
        <v>57</v>
      </c>
      <c r="C5" s="12">
        <v>22</v>
      </c>
      <c r="D5" s="13">
        <f>C5/B5</f>
        <v>0.38596491228070173</v>
      </c>
      <c r="E5" s="12">
        <v>35</v>
      </c>
      <c r="F5" s="13">
        <f>E5/B5</f>
        <v>0.61403508771929827</v>
      </c>
      <c r="G5" s="12">
        <v>0</v>
      </c>
      <c r="H5" s="12">
        <v>1</v>
      </c>
      <c r="I5" s="12">
        <v>20</v>
      </c>
      <c r="J5" s="12">
        <v>23</v>
      </c>
      <c r="K5" s="12">
        <v>0</v>
      </c>
      <c r="L5" s="12">
        <v>3</v>
      </c>
      <c r="M5" s="12">
        <v>2</v>
      </c>
      <c r="N5" s="12">
        <v>8</v>
      </c>
    </row>
    <row r="6" spans="1:14" ht="81" x14ac:dyDescent="0.3">
      <c r="A6" s="14" t="s">
        <v>32</v>
      </c>
      <c r="B6" s="19">
        <v>34</v>
      </c>
      <c r="C6" s="19">
        <v>9</v>
      </c>
      <c r="D6" s="20">
        <v>0.26470588235294118</v>
      </c>
      <c r="E6" s="19">
        <v>25</v>
      </c>
      <c r="F6" s="20">
        <v>0.73529411764705888</v>
      </c>
      <c r="G6" s="19">
        <v>0</v>
      </c>
      <c r="H6" s="19">
        <v>1</v>
      </c>
      <c r="I6" s="19">
        <v>6</v>
      </c>
      <c r="J6" s="19">
        <v>14</v>
      </c>
      <c r="K6" s="19">
        <v>1</v>
      </c>
      <c r="L6" s="19">
        <v>2</v>
      </c>
      <c r="M6" s="19">
        <v>2</v>
      </c>
      <c r="N6" s="19">
        <v>8</v>
      </c>
    </row>
    <row r="7" spans="1:14" ht="81" x14ac:dyDescent="0.3">
      <c r="A7" s="14" t="s">
        <v>33</v>
      </c>
      <c r="B7" s="12">
        <v>14</v>
      </c>
      <c r="C7" s="12">
        <v>9</v>
      </c>
      <c r="D7" s="13">
        <v>0.6428571428571429</v>
      </c>
      <c r="E7" s="12">
        <v>5</v>
      </c>
      <c r="F7" s="13">
        <v>0.35714285714285715</v>
      </c>
      <c r="G7" s="12">
        <v>0</v>
      </c>
      <c r="H7" s="12">
        <v>0</v>
      </c>
      <c r="I7" s="12">
        <v>7</v>
      </c>
      <c r="J7" s="12">
        <v>4</v>
      </c>
      <c r="K7" s="12">
        <v>1</v>
      </c>
      <c r="L7" s="12">
        <v>1</v>
      </c>
      <c r="M7" s="12">
        <v>1</v>
      </c>
      <c r="N7" s="12">
        <v>0</v>
      </c>
    </row>
    <row r="8" spans="1:14" ht="129.6" x14ac:dyDescent="0.3">
      <c r="A8" s="14" t="s">
        <v>34</v>
      </c>
      <c r="B8" s="21">
        <f>C8+E8</f>
        <v>6</v>
      </c>
      <c r="C8" s="21">
        <v>3</v>
      </c>
      <c r="D8" s="22">
        <f>C8/B8</f>
        <v>0.5</v>
      </c>
      <c r="E8" s="21">
        <v>3</v>
      </c>
      <c r="F8" s="22">
        <f>E8/B8</f>
        <v>0.5</v>
      </c>
      <c r="G8" s="21">
        <v>0</v>
      </c>
      <c r="H8" s="21">
        <v>1</v>
      </c>
      <c r="I8" s="21">
        <v>1</v>
      </c>
      <c r="J8" s="21">
        <v>2</v>
      </c>
      <c r="K8" s="21">
        <v>0</v>
      </c>
      <c r="L8" s="21">
        <v>0</v>
      </c>
      <c r="M8" s="21">
        <v>2</v>
      </c>
      <c r="N8" s="21">
        <v>0</v>
      </c>
    </row>
    <row r="9" spans="1:14" ht="113.4" x14ac:dyDescent="0.3">
      <c r="A9" s="14" t="s">
        <v>35</v>
      </c>
      <c r="B9" s="12">
        <v>26</v>
      </c>
      <c r="C9" s="12">
        <v>15</v>
      </c>
      <c r="D9" s="13">
        <v>0.57692307692307687</v>
      </c>
      <c r="E9" s="12">
        <v>11</v>
      </c>
      <c r="F9" s="13">
        <v>0.42307692307692307</v>
      </c>
      <c r="G9" s="12">
        <v>0</v>
      </c>
      <c r="H9" s="12">
        <v>0</v>
      </c>
      <c r="I9" s="12">
        <v>15</v>
      </c>
      <c r="J9" s="12">
        <v>11</v>
      </c>
      <c r="K9" s="12">
        <v>0</v>
      </c>
      <c r="L9" s="12">
        <v>0</v>
      </c>
      <c r="M9" s="12">
        <v>0</v>
      </c>
      <c r="N9" s="12">
        <v>0</v>
      </c>
    </row>
    <row r="10" spans="1:14" ht="64.8" x14ac:dyDescent="0.3">
      <c r="A10" s="14" t="s">
        <v>36</v>
      </c>
      <c r="B10" s="12">
        <v>168</v>
      </c>
      <c r="C10" s="12">
        <v>77</v>
      </c>
      <c r="D10" s="16">
        <v>0.45833333333333331</v>
      </c>
      <c r="E10" s="12">
        <v>91</v>
      </c>
      <c r="F10" s="16">
        <v>0.54166666666666663</v>
      </c>
      <c r="G10" s="12">
        <v>14</v>
      </c>
      <c r="H10" s="12">
        <v>13</v>
      </c>
      <c r="I10" s="12">
        <v>59</v>
      </c>
      <c r="J10" s="12">
        <v>65</v>
      </c>
      <c r="K10" s="12">
        <v>4</v>
      </c>
      <c r="L10" s="12">
        <v>13</v>
      </c>
      <c r="M10" s="12">
        <v>0</v>
      </c>
      <c r="N10" s="12">
        <v>0</v>
      </c>
    </row>
    <row r="11" spans="1:14" ht="81" x14ac:dyDescent="0.3">
      <c r="A11" s="14" t="s">
        <v>19</v>
      </c>
      <c r="B11" s="17">
        <v>178</v>
      </c>
      <c r="C11" s="17">
        <v>105</v>
      </c>
      <c r="D11" s="16">
        <v>0.5898876404494382</v>
      </c>
      <c r="E11" s="17">
        <v>73</v>
      </c>
      <c r="F11" s="16">
        <v>0.4101123595505618</v>
      </c>
      <c r="G11" s="17">
        <v>2</v>
      </c>
      <c r="H11" s="17">
        <v>1</v>
      </c>
      <c r="I11" s="17">
        <v>91</v>
      </c>
      <c r="J11" s="17">
        <v>55</v>
      </c>
      <c r="K11" s="17">
        <v>8</v>
      </c>
      <c r="L11" s="17">
        <v>9</v>
      </c>
      <c r="M11" s="17">
        <v>4</v>
      </c>
      <c r="N11" s="17">
        <v>8</v>
      </c>
    </row>
    <row r="12" spans="1:14" ht="64.8" x14ac:dyDescent="0.3">
      <c r="A12" s="14" t="s">
        <v>20</v>
      </c>
      <c r="B12" s="12">
        <v>269</v>
      </c>
      <c r="C12" s="12">
        <v>143</v>
      </c>
      <c r="D12" s="16">
        <v>0.53159851301115246</v>
      </c>
      <c r="E12" s="12">
        <v>126</v>
      </c>
      <c r="F12" s="16">
        <v>0.46840148698884759</v>
      </c>
      <c r="G12" s="12">
        <v>8</v>
      </c>
      <c r="H12" s="12">
        <v>14</v>
      </c>
      <c r="I12" s="12">
        <v>122</v>
      </c>
      <c r="J12" s="12">
        <v>77</v>
      </c>
      <c r="K12" s="12">
        <v>0</v>
      </c>
      <c r="L12" s="12">
        <v>5</v>
      </c>
      <c r="M12" s="12">
        <v>13</v>
      </c>
      <c r="N12" s="12">
        <v>30</v>
      </c>
    </row>
    <row r="13" spans="1:14" ht="51.6" customHeight="1" x14ac:dyDescent="0.3">
      <c r="A13" s="14" t="s">
        <v>22</v>
      </c>
      <c r="B13" s="12">
        <v>320</v>
      </c>
      <c r="C13" s="12">
        <v>193</v>
      </c>
      <c r="D13" s="13">
        <v>0.60312500000000002</v>
      </c>
      <c r="E13" s="12">
        <v>127</v>
      </c>
      <c r="F13" s="13">
        <v>0.39687499999999998</v>
      </c>
      <c r="G13" s="12">
        <v>7</v>
      </c>
      <c r="H13" s="12">
        <v>1</v>
      </c>
      <c r="I13" s="12">
        <v>166</v>
      </c>
      <c r="J13" s="12">
        <v>89</v>
      </c>
      <c r="K13" s="12">
        <v>10</v>
      </c>
      <c r="L13" s="12">
        <v>15</v>
      </c>
      <c r="M13" s="12">
        <v>10</v>
      </c>
      <c r="N13" s="12">
        <v>22</v>
      </c>
    </row>
    <row r="14" spans="1:14" ht="64.8" x14ac:dyDescent="0.3">
      <c r="A14" s="18" t="s">
        <v>31</v>
      </c>
      <c r="B14" s="23">
        <v>5</v>
      </c>
      <c r="C14" s="23">
        <v>1</v>
      </c>
      <c r="D14" s="24">
        <v>0.2</v>
      </c>
      <c r="E14" s="23">
        <v>4</v>
      </c>
      <c r="F14" s="24">
        <v>0.8</v>
      </c>
      <c r="G14" s="23">
        <v>0</v>
      </c>
      <c r="H14" s="23">
        <v>0</v>
      </c>
      <c r="I14" s="23">
        <v>1</v>
      </c>
      <c r="J14" s="23">
        <v>3</v>
      </c>
      <c r="K14" s="23">
        <v>0</v>
      </c>
      <c r="L14" s="23">
        <v>0</v>
      </c>
      <c r="M14" s="23">
        <v>0</v>
      </c>
      <c r="N14" s="23">
        <v>1</v>
      </c>
    </row>
    <row r="15" spans="1:14" ht="64.8" x14ac:dyDescent="0.3">
      <c r="A15" s="14" t="s">
        <v>30</v>
      </c>
      <c r="B15" s="12">
        <v>18</v>
      </c>
      <c r="C15" s="12">
        <v>5</v>
      </c>
      <c r="D15" s="13">
        <v>0.27779999999999999</v>
      </c>
      <c r="E15" s="12">
        <v>13</v>
      </c>
      <c r="F15" s="13">
        <v>0.72219999999999995</v>
      </c>
      <c r="G15" s="12">
        <v>0</v>
      </c>
      <c r="H15" s="12">
        <v>1</v>
      </c>
      <c r="I15" s="12">
        <v>5</v>
      </c>
      <c r="J15" s="12">
        <v>7</v>
      </c>
      <c r="K15" s="12">
        <v>0</v>
      </c>
      <c r="L15" s="12">
        <v>1</v>
      </c>
      <c r="M15" s="12">
        <v>0</v>
      </c>
      <c r="N15" s="12">
        <v>4</v>
      </c>
    </row>
    <row r="16" spans="1:14" ht="97.2" x14ac:dyDescent="0.3">
      <c r="A16" s="14" t="s">
        <v>37</v>
      </c>
      <c r="B16" s="12">
        <v>2</v>
      </c>
      <c r="C16" s="12">
        <v>1</v>
      </c>
      <c r="D16" s="13">
        <v>0.5</v>
      </c>
      <c r="E16" s="12">
        <v>1</v>
      </c>
      <c r="F16" s="13">
        <v>0.5</v>
      </c>
      <c r="G16" s="12">
        <v>0</v>
      </c>
      <c r="H16" s="12">
        <v>0</v>
      </c>
      <c r="I16" s="12">
        <v>1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</row>
  </sheetData>
  <mergeCells count="7">
    <mergeCell ref="A1:N1"/>
    <mergeCell ref="A2:A3"/>
    <mergeCell ref="B2:F2"/>
    <mergeCell ref="G2:H2"/>
    <mergeCell ref="I2:J2"/>
    <mergeCell ref="K2:L2"/>
    <mergeCell ref="M2:N2"/>
  </mergeCells>
  <phoneticPr fontId="5" type="noConversion"/>
  <printOptions horizontalCentered="1"/>
  <pageMargins left="0.43307086614173229" right="0.43307086614173229" top="0.43307086614173229" bottom="0.43307086614173229" header="0.31496062992125984" footer="0.31496062992125984"/>
  <pageSetup paperSize="9" scale="6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E5A4-9592-48A7-8E2B-2ACA49525AFC}">
  <dimension ref="A1:N18"/>
  <sheetViews>
    <sheetView zoomScale="80" zoomScaleNormal="80" workbookViewId="0">
      <selection activeCell="B4" sqref="B4:N4"/>
    </sheetView>
  </sheetViews>
  <sheetFormatPr defaultColWidth="7.88671875" defaultRowHeight="16.2" x14ac:dyDescent="0.3"/>
  <cols>
    <col min="1" max="1" width="18" style="9" bestFit="1" customWidth="1"/>
    <col min="2" max="3" width="8.44140625" style="9" customWidth="1"/>
    <col min="4" max="4" width="11.33203125" style="15" customWidth="1"/>
    <col min="5" max="5" width="8.44140625" style="9" customWidth="1"/>
    <col min="6" max="6" width="11.33203125" style="15" customWidth="1"/>
    <col min="7" max="14" width="6.88671875" style="9" customWidth="1"/>
    <col min="15" max="15" width="7.88671875" style="9" customWidth="1"/>
    <col min="16" max="16384" width="7.88671875" style="9"/>
  </cols>
  <sheetData>
    <row r="1" spans="1:14" ht="47.4" customHeight="1" x14ac:dyDescent="0.3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2.95" customHeight="1" x14ac:dyDescent="0.3">
      <c r="A2" s="27" t="s">
        <v>0</v>
      </c>
      <c r="B2" s="27" t="s">
        <v>1</v>
      </c>
      <c r="C2" s="27"/>
      <c r="D2" s="27"/>
      <c r="E2" s="27"/>
      <c r="F2" s="27"/>
      <c r="G2" s="27" t="s">
        <v>2</v>
      </c>
      <c r="H2" s="27"/>
      <c r="I2" s="27" t="s">
        <v>3</v>
      </c>
      <c r="J2" s="27"/>
      <c r="K2" s="27" t="s">
        <v>4</v>
      </c>
      <c r="L2" s="27"/>
      <c r="M2" s="27" t="s">
        <v>5</v>
      </c>
      <c r="N2" s="27"/>
    </row>
    <row r="3" spans="1:14" ht="49.95" customHeight="1" x14ac:dyDescent="0.3">
      <c r="A3" s="27"/>
      <c r="B3" s="10" t="s">
        <v>6</v>
      </c>
      <c r="C3" s="10" t="s">
        <v>7</v>
      </c>
      <c r="D3" s="11" t="s">
        <v>8</v>
      </c>
      <c r="E3" s="10" t="s">
        <v>9</v>
      </c>
      <c r="F3" s="11" t="s">
        <v>8</v>
      </c>
      <c r="G3" s="10" t="s">
        <v>7</v>
      </c>
      <c r="H3" s="10" t="s">
        <v>9</v>
      </c>
      <c r="I3" s="10" t="s">
        <v>7</v>
      </c>
      <c r="J3" s="10" t="s">
        <v>9</v>
      </c>
      <c r="K3" s="10" t="s">
        <v>7</v>
      </c>
      <c r="L3" s="10" t="s">
        <v>9</v>
      </c>
      <c r="M3" s="10" t="s">
        <v>7</v>
      </c>
      <c r="N3" s="10" t="s">
        <v>9</v>
      </c>
    </row>
    <row r="4" spans="1:14" ht="51.6" customHeight="1" x14ac:dyDescent="0.3">
      <c r="A4" s="10" t="s">
        <v>10</v>
      </c>
      <c r="B4" s="12">
        <f>SUM(B5:B18)</f>
        <v>1032</v>
      </c>
      <c r="C4" s="12">
        <f>SUM(C5:C18)</f>
        <v>566</v>
      </c>
      <c r="D4" s="13">
        <f t="shared" ref="D4" si="0">C4/B4</f>
        <v>0.54844961240310075</v>
      </c>
      <c r="E4" s="12">
        <f>SUM(E5:E18)</f>
        <v>466</v>
      </c>
      <c r="F4" s="13">
        <f t="shared" ref="F4" si="1">E4/B4</f>
        <v>0.45155038759689925</v>
      </c>
      <c r="G4" s="12">
        <f t="shared" ref="G4:N4" si="2">SUM(G5:G18)</f>
        <v>22</v>
      </c>
      <c r="H4" s="12">
        <f t="shared" si="2"/>
        <v>23</v>
      </c>
      <c r="I4" s="12">
        <f t="shared" si="2"/>
        <v>482</v>
      </c>
      <c r="J4" s="12">
        <f t="shared" si="2"/>
        <v>301</v>
      </c>
      <c r="K4" s="12">
        <f t="shared" si="2"/>
        <v>19</v>
      </c>
      <c r="L4" s="12">
        <f t="shared" si="2"/>
        <v>47</v>
      </c>
      <c r="M4" s="12">
        <f t="shared" si="2"/>
        <v>36</v>
      </c>
      <c r="N4" s="12">
        <f t="shared" si="2"/>
        <v>74</v>
      </c>
    </row>
    <row r="5" spans="1:14" ht="51.6" customHeight="1" x14ac:dyDescent="0.3">
      <c r="A5" s="14" t="s">
        <v>11</v>
      </c>
      <c r="B5" s="12">
        <f>C5+E5</f>
        <v>26</v>
      </c>
      <c r="C5" s="12">
        <f>G5+I5+K5+M5</f>
        <v>10</v>
      </c>
      <c r="D5" s="13">
        <f>C5/B5</f>
        <v>0.38461538461538464</v>
      </c>
      <c r="E5" s="12">
        <f>H5+J5+L5+N5</f>
        <v>16</v>
      </c>
      <c r="F5" s="13">
        <f>E5/B5</f>
        <v>0.61538461538461542</v>
      </c>
      <c r="G5" s="12">
        <v>3</v>
      </c>
      <c r="H5" s="12">
        <v>3</v>
      </c>
      <c r="I5" s="12">
        <v>5</v>
      </c>
      <c r="J5" s="12">
        <v>10</v>
      </c>
      <c r="K5" s="12">
        <v>0</v>
      </c>
      <c r="L5" s="12">
        <v>1</v>
      </c>
      <c r="M5" s="12">
        <v>2</v>
      </c>
      <c r="N5" s="12">
        <v>2</v>
      </c>
    </row>
    <row r="6" spans="1:14" ht="51.6" customHeight="1" x14ac:dyDescent="0.3">
      <c r="A6" s="14" t="s">
        <v>28</v>
      </c>
      <c r="B6" s="12">
        <v>18</v>
      </c>
      <c r="C6" s="12">
        <v>7</v>
      </c>
      <c r="D6" s="13">
        <v>0.3888888888888889</v>
      </c>
      <c r="E6" s="12">
        <v>11</v>
      </c>
      <c r="F6" s="13">
        <v>0.61111111111111116</v>
      </c>
      <c r="G6" s="12">
        <v>0</v>
      </c>
      <c r="H6" s="12">
        <v>0</v>
      </c>
      <c r="I6" s="12">
        <v>6</v>
      </c>
      <c r="J6" s="12">
        <v>9</v>
      </c>
      <c r="K6" s="12">
        <v>0</v>
      </c>
      <c r="L6" s="12">
        <v>1</v>
      </c>
      <c r="M6" s="12">
        <v>1</v>
      </c>
      <c r="N6" s="12">
        <v>1</v>
      </c>
    </row>
    <row r="7" spans="1:14" ht="51.6" customHeight="1" x14ac:dyDescent="0.3">
      <c r="A7" s="14" t="s">
        <v>12</v>
      </c>
      <c r="B7" s="12">
        <v>37</v>
      </c>
      <c r="C7" s="12">
        <v>12</v>
      </c>
      <c r="D7" s="13">
        <v>0.32429999999999998</v>
      </c>
      <c r="E7" s="12">
        <v>25</v>
      </c>
      <c r="F7" s="13">
        <v>0.67569999999999997</v>
      </c>
      <c r="G7" s="12">
        <v>0</v>
      </c>
      <c r="H7" s="12">
        <v>1</v>
      </c>
      <c r="I7" s="12">
        <v>9</v>
      </c>
      <c r="J7" s="12">
        <v>11</v>
      </c>
      <c r="K7" s="12">
        <v>0</v>
      </c>
      <c r="L7" s="12">
        <v>5</v>
      </c>
      <c r="M7" s="12">
        <v>3</v>
      </c>
      <c r="N7" s="12">
        <v>8</v>
      </c>
    </row>
    <row r="8" spans="1:14" ht="51.6" customHeight="1" x14ac:dyDescent="0.3">
      <c r="A8" s="14" t="s">
        <v>13</v>
      </c>
      <c r="B8" s="19">
        <v>17</v>
      </c>
      <c r="C8" s="19">
        <v>6</v>
      </c>
      <c r="D8" s="20">
        <v>0.35199999999999998</v>
      </c>
      <c r="E8" s="19">
        <v>11</v>
      </c>
      <c r="F8" s="20">
        <v>0.64700000000000002</v>
      </c>
      <c r="G8" s="19">
        <v>0</v>
      </c>
      <c r="H8" s="19">
        <v>1</v>
      </c>
      <c r="I8" s="19">
        <v>4</v>
      </c>
      <c r="J8" s="19">
        <v>7</v>
      </c>
      <c r="K8" s="19">
        <v>1</v>
      </c>
      <c r="L8" s="19">
        <v>3</v>
      </c>
      <c r="M8" s="19">
        <v>1</v>
      </c>
      <c r="N8" s="19">
        <v>0</v>
      </c>
    </row>
    <row r="9" spans="1:14" ht="51.6" customHeight="1" x14ac:dyDescent="0.3">
      <c r="A9" s="18" t="s">
        <v>14</v>
      </c>
      <c r="B9" s="23">
        <v>4</v>
      </c>
      <c r="C9" s="23">
        <v>1</v>
      </c>
      <c r="D9" s="24">
        <v>0.25</v>
      </c>
      <c r="E9" s="23">
        <v>3</v>
      </c>
      <c r="F9" s="24">
        <v>0.75</v>
      </c>
      <c r="G9" s="23">
        <v>0</v>
      </c>
      <c r="H9" s="23">
        <v>0</v>
      </c>
      <c r="I9" s="23">
        <v>0</v>
      </c>
      <c r="J9" s="23">
        <v>2</v>
      </c>
      <c r="K9" s="23">
        <v>0</v>
      </c>
      <c r="L9" s="23">
        <v>0</v>
      </c>
      <c r="M9" s="23">
        <v>1</v>
      </c>
      <c r="N9" s="23">
        <v>1</v>
      </c>
    </row>
    <row r="10" spans="1:14" ht="51.6" customHeight="1" x14ac:dyDescent="0.3">
      <c r="A10" s="14" t="s">
        <v>15</v>
      </c>
      <c r="B10" s="21">
        <v>19</v>
      </c>
      <c r="C10" s="21">
        <v>14</v>
      </c>
      <c r="D10" s="22">
        <f>C10/B10</f>
        <v>0.73684210526315785</v>
      </c>
      <c r="E10" s="21">
        <v>5</v>
      </c>
      <c r="F10" s="22">
        <f>E10/B10</f>
        <v>0.26315789473684209</v>
      </c>
      <c r="G10" s="21">
        <v>0</v>
      </c>
      <c r="H10" s="21">
        <v>0</v>
      </c>
      <c r="I10" s="21">
        <v>13</v>
      </c>
      <c r="J10" s="21">
        <v>4</v>
      </c>
      <c r="K10" s="21">
        <v>0</v>
      </c>
      <c r="L10" s="21">
        <v>0</v>
      </c>
      <c r="M10" s="21">
        <v>1</v>
      </c>
      <c r="N10" s="21">
        <v>1</v>
      </c>
    </row>
    <row r="11" spans="1:14" ht="51.6" customHeight="1" x14ac:dyDescent="0.3">
      <c r="A11" s="14" t="s">
        <v>16</v>
      </c>
      <c r="B11" s="12">
        <v>112</v>
      </c>
      <c r="C11" s="12">
        <v>44</v>
      </c>
      <c r="D11" s="13">
        <v>0.39285714285714285</v>
      </c>
      <c r="E11" s="12">
        <v>68</v>
      </c>
      <c r="F11" s="13">
        <v>0.6071428571428571</v>
      </c>
      <c r="G11" s="12">
        <v>1</v>
      </c>
      <c r="H11" s="12">
        <v>3</v>
      </c>
      <c r="I11" s="12">
        <v>33</v>
      </c>
      <c r="J11" s="12">
        <v>37</v>
      </c>
      <c r="K11" s="12">
        <v>3</v>
      </c>
      <c r="L11" s="12">
        <v>7</v>
      </c>
      <c r="M11" s="12">
        <v>0</v>
      </c>
      <c r="N11" s="12">
        <v>0</v>
      </c>
    </row>
    <row r="12" spans="1:14" ht="51.6" customHeight="1" x14ac:dyDescent="0.3">
      <c r="A12" s="14" t="s">
        <v>17</v>
      </c>
      <c r="B12" s="12">
        <v>11</v>
      </c>
      <c r="C12" s="12">
        <v>1</v>
      </c>
      <c r="D12" s="16">
        <v>9.0909090909090898E-2</v>
      </c>
      <c r="E12" s="12">
        <v>10</v>
      </c>
      <c r="F12" s="16">
        <v>0.90909090909090895</v>
      </c>
      <c r="G12" s="12">
        <v>0</v>
      </c>
      <c r="H12" s="12">
        <v>0</v>
      </c>
      <c r="I12" s="12">
        <v>0</v>
      </c>
      <c r="J12" s="12">
        <v>4</v>
      </c>
      <c r="K12" s="12">
        <v>1</v>
      </c>
      <c r="L12" s="12">
        <v>1</v>
      </c>
      <c r="M12" s="12">
        <v>0</v>
      </c>
      <c r="N12" s="12">
        <v>5</v>
      </c>
    </row>
    <row r="13" spans="1:14" ht="51.6" customHeight="1" x14ac:dyDescent="0.3">
      <c r="A13" s="14" t="s">
        <v>18</v>
      </c>
      <c r="B13" s="12">
        <v>4</v>
      </c>
      <c r="C13" s="12">
        <v>0</v>
      </c>
      <c r="D13" s="16">
        <v>0</v>
      </c>
      <c r="E13" s="12">
        <v>4</v>
      </c>
      <c r="F13" s="16">
        <v>1</v>
      </c>
      <c r="G13" s="12">
        <v>0</v>
      </c>
      <c r="H13" s="12">
        <v>0</v>
      </c>
      <c r="I13" s="12">
        <v>0</v>
      </c>
      <c r="J13" s="12">
        <v>2</v>
      </c>
      <c r="K13" s="12">
        <v>0</v>
      </c>
      <c r="L13" s="12">
        <v>2</v>
      </c>
      <c r="M13" s="12">
        <v>0</v>
      </c>
      <c r="N13" s="12">
        <v>0</v>
      </c>
    </row>
    <row r="14" spans="1:14" ht="81" x14ac:dyDescent="0.3">
      <c r="A14" s="14" t="s">
        <v>19</v>
      </c>
      <c r="B14" s="17">
        <v>170</v>
      </c>
      <c r="C14" s="17">
        <v>92</v>
      </c>
      <c r="D14" s="16">
        <v>0.54117647058823526</v>
      </c>
      <c r="E14" s="17">
        <v>78</v>
      </c>
      <c r="F14" s="16">
        <v>0.45882352941176469</v>
      </c>
      <c r="G14" s="17">
        <v>2</v>
      </c>
      <c r="H14" s="17">
        <v>2</v>
      </c>
      <c r="I14" s="17">
        <v>83</v>
      </c>
      <c r="J14" s="17">
        <v>56</v>
      </c>
      <c r="K14" s="17">
        <v>6</v>
      </c>
      <c r="L14" s="17">
        <v>12</v>
      </c>
      <c r="M14" s="17">
        <v>1</v>
      </c>
      <c r="N14" s="17">
        <v>8</v>
      </c>
    </row>
    <row r="15" spans="1:14" ht="64.8" x14ac:dyDescent="0.3">
      <c r="A15" s="14" t="s">
        <v>20</v>
      </c>
      <c r="B15" s="12">
        <v>259</v>
      </c>
      <c r="C15" s="12">
        <v>151</v>
      </c>
      <c r="D15" s="13">
        <v>0.58301158301158296</v>
      </c>
      <c r="E15" s="12">
        <v>108</v>
      </c>
      <c r="F15" s="13">
        <v>0.41698841698841699</v>
      </c>
      <c r="G15" s="12">
        <v>6</v>
      </c>
      <c r="H15" s="12">
        <v>12</v>
      </c>
      <c r="I15" s="12">
        <v>133</v>
      </c>
      <c r="J15" s="12">
        <v>68</v>
      </c>
      <c r="K15" s="12">
        <v>1</v>
      </c>
      <c r="L15" s="12">
        <v>3</v>
      </c>
      <c r="M15" s="12">
        <v>11</v>
      </c>
      <c r="N15" s="12">
        <v>25</v>
      </c>
    </row>
    <row r="16" spans="1:14" ht="51.6" customHeight="1" x14ac:dyDescent="0.3">
      <c r="A16" s="14" t="s">
        <v>21</v>
      </c>
      <c r="B16" s="12">
        <v>22</v>
      </c>
      <c r="C16" s="12">
        <v>13</v>
      </c>
      <c r="D16" s="13">
        <v>0.59</v>
      </c>
      <c r="E16" s="12">
        <v>9</v>
      </c>
      <c r="F16" s="13">
        <v>0.41</v>
      </c>
      <c r="G16" s="12">
        <v>0</v>
      </c>
      <c r="H16" s="12">
        <v>0</v>
      </c>
      <c r="I16" s="12">
        <v>11</v>
      </c>
      <c r="J16" s="12">
        <v>8</v>
      </c>
      <c r="K16" s="12">
        <v>0</v>
      </c>
      <c r="L16" s="12">
        <v>0</v>
      </c>
      <c r="M16" s="12">
        <v>2</v>
      </c>
      <c r="N16" s="12">
        <v>1</v>
      </c>
    </row>
    <row r="17" spans="1:14" ht="51.6" customHeight="1" x14ac:dyDescent="0.3">
      <c r="A17" s="14" t="s">
        <v>22</v>
      </c>
      <c r="B17" s="12">
        <v>327</v>
      </c>
      <c r="C17" s="12">
        <v>213</v>
      </c>
      <c r="D17" s="16">
        <v>0.65137614678899103</v>
      </c>
      <c r="E17" s="12">
        <v>114</v>
      </c>
      <c r="F17" s="16">
        <v>0.34862385321100903</v>
      </c>
      <c r="G17" s="12">
        <v>10</v>
      </c>
      <c r="H17" s="12">
        <v>1</v>
      </c>
      <c r="I17" s="12">
        <v>183</v>
      </c>
      <c r="J17" s="12">
        <v>83</v>
      </c>
      <c r="K17" s="12">
        <v>7</v>
      </c>
      <c r="L17" s="12">
        <v>12</v>
      </c>
      <c r="M17" s="12">
        <v>13</v>
      </c>
      <c r="N17" s="12">
        <v>18</v>
      </c>
    </row>
    <row r="18" spans="1:14" ht="51.6" customHeight="1" x14ac:dyDescent="0.3">
      <c r="A18" s="14" t="s">
        <v>23</v>
      </c>
      <c r="B18" s="12">
        <v>6</v>
      </c>
      <c r="C18" s="12">
        <v>2</v>
      </c>
      <c r="D18" s="16">
        <v>0.33329999999999999</v>
      </c>
      <c r="E18" s="12">
        <v>4</v>
      </c>
      <c r="F18" s="16">
        <v>0.66659999999999997</v>
      </c>
      <c r="G18" s="12">
        <v>0</v>
      </c>
      <c r="H18" s="12">
        <v>0</v>
      </c>
      <c r="I18" s="12">
        <v>2</v>
      </c>
      <c r="J18" s="12">
        <v>0</v>
      </c>
      <c r="K18" s="12">
        <v>0</v>
      </c>
      <c r="L18" s="12">
        <v>0</v>
      </c>
      <c r="M18" s="12">
        <v>0</v>
      </c>
      <c r="N18" s="12">
        <v>4</v>
      </c>
    </row>
  </sheetData>
  <mergeCells count="7">
    <mergeCell ref="A1:N1"/>
    <mergeCell ref="A2:A3"/>
    <mergeCell ref="B2:F2"/>
    <mergeCell ref="G2:H2"/>
    <mergeCell ref="I2:J2"/>
    <mergeCell ref="K2:L2"/>
    <mergeCell ref="M2:N2"/>
  </mergeCells>
  <phoneticPr fontId="5" type="noConversion"/>
  <pageMargins left="0.70000000000000007" right="0.70000000000000007" top="0.75" bottom="0.75" header="0.30000000000000004" footer="0.30000000000000004"/>
  <pageSetup paperSize="9" scale="64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9D01-6A6F-4ECE-B2B9-77539A15FD99}">
  <sheetPr>
    <pageSetUpPr fitToPage="1"/>
  </sheetPr>
  <dimension ref="A1:N18"/>
  <sheetViews>
    <sheetView zoomScale="70" zoomScaleNormal="70" workbookViewId="0">
      <selection activeCell="A6" sqref="A6"/>
    </sheetView>
  </sheetViews>
  <sheetFormatPr defaultColWidth="7.88671875" defaultRowHeight="16.2" x14ac:dyDescent="0.3"/>
  <cols>
    <col min="1" max="1" width="18" style="1" bestFit="1" customWidth="1"/>
    <col min="2" max="3" width="8.44140625" style="1" customWidth="1"/>
    <col min="4" max="4" width="11.33203125" style="7" customWidth="1"/>
    <col min="5" max="5" width="8.44140625" style="1" customWidth="1"/>
    <col min="6" max="6" width="11.33203125" style="7" customWidth="1"/>
    <col min="7" max="14" width="6.88671875" style="1" customWidth="1"/>
    <col min="15" max="16384" width="7.88671875" style="1"/>
  </cols>
  <sheetData>
    <row r="1" spans="1:14" ht="28.2" x14ac:dyDescent="0.3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3">
      <c r="A2" s="29" t="s">
        <v>0</v>
      </c>
      <c r="B2" s="29" t="s">
        <v>1</v>
      </c>
      <c r="C2" s="29"/>
      <c r="D2" s="29"/>
      <c r="E2" s="29"/>
      <c r="F2" s="29"/>
      <c r="G2" s="29" t="s">
        <v>2</v>
      </c>
      <c r="H2" s="29"/>
      <c r="I2" s="29" t="s">
        <v>3</v>
      </c>
      <c r="J2" s="29"/>
      <c r="K2" s="29" t="s">
        <v>4</v>
      </c>
      <c r="L2" s="29"/>
      <c r="M2" s="29" t="s">
        <v>5</v>
      </c>
      <c r="N2" s="29"/>
    </row>
    <row r="3" spans="1:14" ht="48.6" x14ac:dyDescent="0.3">
      <c r="A3" s="29"/>
      <c r="B3" s="3" t="s">
        <v>6</v>
      </c>
      <c r="C3" s="3" t="s">
        <v>7</v>
      </c>
      <c r="D3" s="2" t="s">
        <v>8</v>
      </c>
      <c r="E3" s="3" t="s">
        <v>9</v>
      </c>
      <c r="F3" s="2" t="s">
        <v>8</v>
      </c>
      <c r="G3" s="3" t="s">
        <v>7</v>
      </c>
      <c r="H3" s="3" t="s">
        <v>9</v>
      </c>
      <c r="I3" s="3" t="s">
        <v>7</v>
      </c>
      <c r="J3" s="3" t="s">
        <v>9</v>
      </c>
      <c r="K3" s="3" t="s">
        <v>7</v>
      </c>
      <c r="L3" s="3" t="s">
        <v>9</v>
      </c>
      <c r="M3" s="3" t="s">
        <v>7</v>
      </c>
      <c r="N3" s="3" t="s">
        <v>9</v>
      </c>
    </row>
    <row r="4" spans="1:14" ht="32.4" x14ac:dyDescent="0.3">
      <c r="A4" s="3" t="s">
        <v>10</v>
      </c>
      <c r="B4" s="4">
        <f>SUM(B5:B18)</f>
        <v>966</v>
      </c>
      <c r="C4" s="4">
        <f>SUM(C5:C18)</f>
        <v>550</v>
      </c>
      <c r="D4" s="5">
        <f t="shared" ref="D4:D18" si="0">C4/B4</f>
        <v>0.56935817805383027</v>
      </c>
      <c r="E4" s="4">
        <f>SUM(E5:E18)</f>
        <v>416</v>
      </c>
      <c r="F4" s="5">
        <f t="shared" ref="F4:F18" si="1">E4/B4</f>
        <v>0.43064182194616979</v>
      </c>
      <c r="G4" s="4">
        <f t="shared" ref="G4:N4" si="2">SUM(G5:G18)</f>
        <v>14</v>
      </c>
      <c r="H4" s="4">
        <f t="shared" si="2"/>
        <v>19</v>
      </c>
      <c r="I4" s="4">
        <f t="shared" si="2"/>
        <v>475</v>
      </c>
      <c r="J4" s="4">
        <f t="shared" si="2"/>
        <v>284</v>
      </c>
      <c r="K4" s="4">
        <f t="shared" si="2"/>
        <v>27</v>
      </c>
      <c r="L4" s="4">
        <f t="shared" si="2"/>
        <v>44</v>
      </c>
      <c r="M4" s="4">
        <f t="shared" si="2"/>
        <v>34</v>
      </c>
      <c r="N4" s="4">
        <f t="shared" si="2"/>
        <v>69</v>
      </c>
    </row>
    <row r="5" spans="1:14" ht="64.8" x14ac:dyDescent="0.3">
      <c r="A5" s="8" t="s">
        <v>11</v>
      </c>
      <c r="B5" s="4">
        <v>40</v>
      </c>
      <c r="C5" s="4">
        <v>16</v>
      </c>
      <c r="D5" s="5">
        <f t="shared" si="0"/>
        <v>0.4</v>
      </c>
      <c r="E5" s="4">
        <v>24</v>
      </c>
      <c r="F5" s="5">
        <f t="shared" si="1"/>
        <v>0.6</v>
      </c>
      <c r="G5" s="4">
        <v>1</v>
      </c>
      <c r="H5" s="4">
        <v>2</v>
      </c>
      <c r="I5" s="4">
        <v>13</v>
      </c>
      <c r="J5" s="4">
        <v>17</v>
      </c>
      <c r="K5" s="4">
        <v>0</v>
      </c>
      <c r="L5" s="4">
        <v>2</v>
      </c>
      <c r="M5" s="4">
        <v>2</v>
      </c>
      <c r="N5" s="4">
        <v>3</v>
      </c>
    </row>
    <row r="6" spans="1:14" ht="48.6" x14ac:dyDescent="0.3">
      <c r="A6" s="8" t="s">
        <v>28</v>
      </c>
      <c r="B6" s="4">
        <v>9</v>
      </c>
      <c r="C6" s="4">
        <v>2</v>
      </c>
      <c r="D6" s="5">
        <v>0.22222222222222221</v>
      </c>
      <c r="E6" s="4">
        <v>7</v>
      </c>
      <c r="F6" s="5">
        <v>0.77777777777777779</v>
      </c>
      <c r="G6" s="4">
        <v>0</v>
      </c>
      <c r="H6" s="4">
        <v>0</v>
      </c>
      <c r="I6" s="4">
        <v>2</v>
      </c>
      <c r="J6" s="4">
        <v>5</v>
      </c>
      <c r="K6" s="4">
        <v>0</v>
      </c>
      <c r="L6" s="4">
        <v>1</v>
      </c>
      <c r="M6" s="4">
        <v>0</v>
      </c>
      <c r="N6" s="4">
        <v>1</v>
      </c>
    </row>
    <row r="7" spans="1:14" ht="64.8" x14ac:dyDescent="0.3">
      <c r="A7" s="8" t="s">
        <v>12</v>
      </c>
      <c r="B7" s="4">
        <v>38</v>
      </c>
      <c r="C7" s="4">
        <v>14</v>
      </c>
      <c r="D7" s="5">
        <f t="shared" si="0"/>
        <v>0.36842105263157893</v>
      </c>
      <c r="E7" s="4">
        <v>24</v>
      </c>
      <c r="F7" s="5">
        <f t="shared" si="1"/>
        <v>0.63157894736842102</v>
      </c>
      <c r="G7" s="4">
        <v>0</v>
      </c>
      <c r="H7" s="4">
        <v>0</v>
      </c>
      <c r="I7" s="4">
        <v>10</v>
      </c>
      <c r="J7" s="4">
        <v>14</v>
      </c>
      <c r="K7" s="4">
        <v>0</v>
      </c>
      <c r="L7" s="4">
        <v>5</v>
      </c>
      <c r="M7" s="4">
        <v>4</v>
      </c>
      <c r="N7" s="4">
        <v>5</v>
      </c>
    </row>
    <row r="8" spans="1:14" ht="64.8" x14ac:dyDescent="0.3">
      <c r="A8" s="8" t="s">
        <v>13</v>
      </c>
      <c r="B8" s="4">
        <v>22</v>
      </c>
      <c r="C8" s="4">
        <v>9</v>
      </c>
      <c r="D8" s="5">
        <f t="shared" si="0"/>
        <v>0.40909090909090912</v>
      </c>
      <c r="E8" s="4">
        <v>13</v>
      </c>
      <c r="F8" s="5">
        <f t="shared" si="1"/>
        <v>0.59090909090909094</v>
      </c>
      <c r="G8" s="4">
        <v>0</v>
      </c>
      <c r="H8" s="4">
        <v>0</v>
      </c>
      <c r="I8" s="4">
        <v>7</v>
      </c>
      <c r="J8" s="4">
        <v>11</v>
      </c>
      <c r="K8" s="4">
        <v>0</v>
      </c>
      <c r="L8" s="4">
        <v>2</v>
      </c>
      <c r="M8" s="4">
        <v>2</v>
      </c>
      <c r="N8" s="4">
        <v>0</v>
      </c>
    </row>
    <row r="9" spans="1:14" ht="97.2" x14ac:dyDescent="0.3">
      <c r="A9" s="8" t="s">
        <v>14</v>
      </c>
      <c r="B9" s="4">
        <v>4</v>
      </c>
      <c r="C9" s="4">
        <v>2</v>
      </c>
      <c r="D9" s="5">
        <f t="shared" si="0"/>
        <v>0.5</v>
      </c>
      <c r="E9" s="4">
        <v>2</v>
      </c>
      <c r="F9" s="5">
        <f t="shared" si="1"/>
        <v>0.5</v>
      </c>
      <c r="G9" s="4">
        <v>0</v>
      </c>
      <c r="H9" s="4">
        <v>0</v>
      </c>
      <c r="I9" s="4">
        <v>1</v>
      </c>
      <c r="J9" s="4">
        <v>2</v>
      </c>
      <c r="K9" s="4">
        <v>0</v>
      </c>
      <c r="L9" s="4">
        <v>0</v>
      </c>
      <c r="M9" s="4">
        <v>1</v>
      </c>
      <c r="N9" s="4">
        <v>0</v>
      </c>
    </row>
    <row r="10" spans="1:14" ht="64.8" x14ac:dyDescent="0.3">
      <c r="A10" s="8" t="s">
        <v>15</v>
      </c>
      <c r="B10" s="4">
        <v>12</v>
      </c>
      <c r="C10" s="4">
        <v>10</v>
      </c>
      <c r="D10" s="5">
        <f t="shared" si="0"/>
        <v>0.83333333333333337</v>
      </c>
      <c r="E10" s="4">
        <v>2</v>
      </c>
      <c r="F10" s="5">
        <f t="shared" si="1"/>
        <v>0.16666666666666666</v>
      </c>
      <c r="G10" s="4">
        <v>0</v>
      </c>
      <c r="H10" s="4">
        <v>0</v>
      </c>
      <c r="I10" s="4">
        <v>9</v>
      </c>
      <c r="J10" s="4">
        <v>2</v>
      </c>
      <c r="K10" s="4">
        <v>0</v>
      </c>
      <c r="L10" s="4">
        <v>0</v>
      </c>
      <c r="M10" s="4">
        <v>1</v>
      </c>
      <c r="N10" s="4">
        <v>0</v>
      </c>
    </row>
    <row r="11" spans="1:14" ht="97.2" x14ac:dyDescent="0.3">
      <c r="A11" s="8" t="s">
        <v>16</v>
      </c>
      <c r="B11" s="4">
        <v>76</v>
      </c>
      <c r="C11" s="4">
        <v>37</v>
      </c>
      <c r="D11" s="5">
        <f t="shared" si="0"/>
        <v>0.48684210526315791</v>
      </c>
      <c r="E11" s="4">
        <v>39</v>
      </c>
      <c r="F11" s="5">
        <f t="shared" si="1"/>
        <v>0.51315789473684215</v>
      </c>
      <c r="G11" s="4">
        <v>2</v>
      </c>
      <c r="H11" s="4">
        <v>4</v>
      </c>
      <c r="I11" s="4">
        <v>32</v>
      </c>
      <c r="J11" s="4">
        <v>32</v>
      </c>
      <c r="K11" s="4">
        <v>3</v>
      </c>
      <c r="L11" s="4">
        <v>3</v>
      </c>
      <c r="M11" s="4">
        <v>0</v>
      </c>
      <c r="N11" s="4">
        <v>0</v>
      </c>
    </row>
    <row r="12" spans="1:14" ht="48.6" x14ac:dyDescent="0.3">
      <c r="A12" s="8" t="s">
        <v>17</v>
      </c>
      <c r="B12" s="4">
        <v>8</v>
      </c>
      <c r="C12" s="4">
        <v>2</v>
      </c>
      <c r="D12" s="5">
        <f t="shared" si="0"/>
        <v>0.25</v>
      </c>
      <c r="E12" s="4">
        <v>6</v>
      </c>
      <c r="F12" s="5">
        <f t="shared" si="1"/>
        <v>0.75</v>
      </c>
      <c r="G12" s="4">
        <v>0</v>
      </c>
      <c r="H12" s="4">
        <v>0</v>
      </c>
      <c r="I12" s="4">
        <v>0</v>
      </c>
      <c r="J12" s="4">
        <v>2</v>
      </c>
      <c r="K12" s="4">
        <v>1</v>
      </c>
      <c r="L12" s="4">
        <v>0</v>
      </c>
      <c r="M12" s="4">
        <v>1</v>
      </c>
      <c r="N12" s="4">
        <v>4</v>
      </c>
    </row>
    <row r="13" spans="1:14" ht="64.8" x14ac:dyDescent="0.3">
      <c r="A13" s="8" t="s">
        <v>18</v>
      </c>
      <c r="B13" s="4">
        <v>2</v>
      </c>
      <c r="C13" s="4">
        <v>0</v>
      </c>
      <c r="D13" s="5">
        <f t="shared" si="0"/>
        <v>0</v>
      </c>
      <c r="E13" s="4">
        <v>2</v>
      </c>
      <c r="F13" s="5">
        <f t="shared" si="1"/>
        <v>1</v>
      </c>
      <c r="G13" s="4">
        <v>0</v>
      </c>
      <c r="H13" s="4">
        <v>0</v>
      </c>
      <c r="I13" s="4">
        <v>0</v>
      </c>
      <c r="J13" s="4">
        <v>2</v>
      </c>
      <c r="K13" s="4">
        <v>0</v>
      </c>
      <c r="L13" s="4">
        <v>0</v>
      </c>
      <c r="M13" s="4">
        <v>0</v>
      </c>
      <c r="N13" s="4">
        <v>0</v>
      </c>
    </row>
    <row r="14" spans="1:14" ht="81" x14ac:dyDescent="0.3">
      <c r="A14" s="8" t="s">
        <v>19</v>
      </c>
      <c r="B14" s="4">
        <v>164</v>
      </c>
      <c r="C14" s="4">
        <v>92</v>
      </c>
      <c r="D14" s="5">
        <f t="shared" si="0"/>
        <v>0.56097560975609762</v>
      </c>
      <c r="E14" s="4">
        <v>72</v>
      </c>
      <c r="F14" s="5">
        <f t="shared" si="1"/>
        <v>0.43902439024390244</v>
      </c>
      <c r="G14" s="4">
        <v>1</v>
      </c>
      <c r="H14" s="4">
        <v>2</v>
      </c>
      <c r="I14" s="4">
        <v>79</v>
      </c>
      <c r="J14" s="4">
        <v>49</v>
      </c>
      <c r="K14" s="4">
        <v>8</v>
      </c>
      <c r="L14" s="4">
        <v>11</v>
      </c>
      <c r="M14" s="4">
        <v>4</v>
      </c>
      <c r="N14" s="4">
        <v>10</v>
      </c>
    </row>
    <row r="15" spans="1:14" ht="64.8" x14ac:dyDescent="0.3">
      <c r="A15" s="8" t="s">
        <v>20</v>
      </c>
      <c r="B15" s="4">
        <v>253</v>
      </c>
      <c r="C15" s="4">
        <v>146</v>
      </c>
      <c r="D15" s="5">
        <f t="shared" si="0"/>
        <v>0.57707509881422925</v>
      </c>
      <c r="E15" s="4">
        <v>107</v>
      </c>
      <c r="F15" s="5">
        <f t="shared" si="1"/>
        <v>0.42292490118577075</v>
      </c>
      <c r="G15" s="4">
        <v>5</v>
      </c>
      <c r="H15" s="4">
        <v>10</v>
      </c>
      <c r="I15" s="4">
        <v>130</v>
      </c>
      <c r="J15" s="4">
        <v>68</v>
      </c>
      <c r="K15" s="4">
        <v>3</v>
      </c>
      <c r="L15" s="4">
        <v>3</v>
      </c>
      <c r="M15" s="4">
        <v>8</v>
      </c>
      <c r="N15" s="4">
        <v>26</v>
      </c>
    </row>
    <row r="16" spans="1:14" ht="48.6" x14ac:dyDescent="0.3">
      <c r="A16" s="8" t="s">
        <v>21</v>
      </c>
      <c r="B16" s="4">
        <v>17</v>
      </c>
      <c r="C16" s="4">
        <v>8</v>
      </c>
      <c r="D16" s="5">
        <f t="shared" si="0"/>
        <v>0.47058823529411764</v>
      </c>
      <c r="E16" s="4">
        <v>9</v>
      </c>
      <c r="F16" s="5">
        <f t="shared" si="1"/>
        <v>0.52941176470588236</v>
      </c>
      <c r="G16" s="4">
        <v>0</v>
      </c>
      <c r="H16" s="4">
        <v>0</v>
      </c>
      <c r="I16" s="4">
        <v>8</v>
      </c>
      <c r="J16" s="4">
        <v>6</v>
      </c>
      <c r="K16" s="4">
        <v>0</v>
      </c>
      <c r="L16" s="4">
        <v>1</v>
      </c>
      <c r="M16" s="4">
        <v>0</v>
      </c>
      <c r="N16" s="4">
        <v>2</v>
      </c>
    </row>
    <row r="17" spans="1:14" ht="48.6" x14ac:dyDescent="0.3">
      <c r="A17" s="8" t="s">
        <v>22</v>
      </c>
      <c r="B17" s="4">
        <v>312</v>
      </c>
      <c r="C17" s="4">
        <v>209</v>
      </c>
      <c r="D17" s="5">
        <f t="shared" si="0"/>
        <v>0.66987179487179482</v>
      </c>
      <c r="E17" s="4">
        <v>103</v>
      </c>
      <c r="F17" s="5">
        <f t="shared" si="1"/>
        <v>0.33012820512820512</v>
      </c>
      <c r="G17" s="4">
        <v>5</v>
      </c>
      <c r="H17" s="4">
        <v>1</v>
      </c>
      <c r="I17" s="4">
        <v>182</v>
      </c>
      <c r="J17" s="4">
        <v>70</v>
      </c>
      <c r="K17" s="4">
        <v>11</v>
      </c>
      <c r="L17" s="4">
        <v>16</v>
      </c>
      <c r="M17" s="4">
        <v>11</v>
      </c>
      <c r="N17" s="4">
        <v>16</v>
      </c>
    </row>
    <row r="18" spans="1:14" ht="48.6" x14ac:dyDescent="0.3">
      <c r="A18" s="8" t="s">
        <v>23</v>
      </c>
      <c r="B18" s="4">
        <v>9</v>
      </c>
      <c r="C18" s="4">
        <v>3</v>
      </c>
      <c r="D18" s="5">
        <f t="shared" si="0"/>
        <v>0.33333333333333331</v>
      </c>
      <c r="E18" s="4">
        <v>6</v>
      </c>
      <c r="F18" s="5">
        <f t="shared" si="1"/>
        <v>0.66666666666666663</v>
      </c>
      <c r="G18" s="4">
        <v>0</v>
      </c>
      <c r="H18" s="4">
        <v>0</v>
      </c>
      <c r="I18" s="4">
        <v>2</v>
      </c>
      <c r="J18" s="4">
        <v>4</v>
      </c>
      <c r="K18" s="4">
        <v>1</v>
      </c>
      <c r="L18" s="4">
        <v>0</v>
      </c>
      <c r="M18" s="4">
        <v>0</v>
      </c>
      <c r="N18" s="4">
        <v>2</v>
      </c>
    </row>
  </sheetData>
  <mergeCells count="7">
    <mergeCell ref="A1:N1"/>
    <mergeCell ref="A2:A3"/>
    <mergeCell ref="B2:F2"/>
    <mergeCell ref="G2:H2"/>
    <mergeCell ref="I2:J2"/>
    <mergeCell ref="K2:L2"/>
    <mergeCell ref="M2:N2"/>
  </mergeCells>
  <phoneticPr fontId="5" type="noConversion"/>
  <pageMargins left="0.25" right="0.25" top="0.75" bottom="0.75" header="0.3" footer="0.3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opLeftCell="A10" workbookViewId="0">
      <selection sqref="A1:N1"/>
    </sheetView>
  </sheetViews>
  <sheetFormatPr defaultColWidth="7.88671875" defaultRowHeight="16.2" x14ac:dyDescent="0.3"/>
  <cols>
    <col min="1" max="1" width="18" style="1" bestFit="1" customWidth="1"/>
    <col min="2" max="3" width="8.44140625" style="1" customWidth="1"/>
    <col min="4" max="4" width="11.33203125" style="7" customWidth="1"/>
    <col min="5" max="5" width="8.44140625" style="1" customWidth="1"/>
    <col min="6" max="6" width="11.33203125" style="7" customWidth="1"/>
    <col min="7" max="14" width="6.88671875" style="1" customWidth="1"/>
    <col min="15" max="15" width="7.88671875" style="1" customWidth="1"/>
    <col min="16" max="16384" width="7.88671875" style="1"/>
  </cols>
  <sheetData>
    <row r="1" spans="1:14" ht="47.4" customHeight="1" x14ac:dyDescent="0.3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2.95" customHeight="1" x14ac:dyDescent="0.3">
      <c r="A2" s="31" t="s">
        <v>0</v>
      </c>
      <c r="B2" s="31" t="s">
        <v>1</v>
      </c>
      <c r="C2" s="31"/>
      <c r="D2" s="31"/>
      <c r="E2" s="31"/>
      <c r="F2" s="31"/>
      <c r="G2" s="31" t="s">
        <v>2</v>
      </c>
      <c r="H2" s="31"/>
      <c r="I2" s="31" t="s">
        <v>3</v>
      </c>
      <c r="J2" s="31"/>
      <c r="K2" s="31" t="s">
        <v>4</v>
      </c>
      <c r="L2" s="31"/>
      <c r="M2" s="31" t="s">
        <v>5</v>
      </c>
      <c r="N2" s="31"/>
    </row>
    <row r="3" spans="1:14" ht="49.95" customHeight="1" x14ac:dyDescent="0.3">
      <c r="A3" s="31"/>
      <c r="B3" s="3" t="s">
        <v>6</v>
      </c>
      <c r="C3" s="3" t="s">
        <v>7</v>
      </c>
      <c r="D3" s="2" t="s">
        <v>8</v>
      </c>
      <c r="E3" s="3" t="s">
        <v>9</v>
      </c>
      <c r="F3" s="2" t="s">
        <v>8</v>
      </c>
      <c r="G3" s="3" t="s">
        <v>7</v>
      </c>
      <c r="H3" s="3" t="s">
        <v>9</v>
      </c>
      <c r="I3" s="3" t="s">
        <v>7</v>
      </c>
      <c r="J3" s="3" t="s">
        <v>9</v>
      </c>
      <c r="K3" s="3" t="s">
        <v>7</v>
      </c>
      <c r="L3" s="3" t="s">
        <v>9</v>
      </c>
      <c r="M3" s="3" t="s">
        <v>7</v>
      </c>
      <c r="N3" s="3" t="s">
        <v>9</v>
      </c>
    </row>
    <row r="4" spans="1:14" ht="51.6" customHeight="1" x14ac:dyDescent="0.3">
      <c r="A4" s="3" t="s">
        <v>10</v>
      </c>
      <c r="B4" s="4">
        <f>SUM(B5:B17)</f>
        <v>815</v>
      </c>
      <c r="C4" s="4">
        <f>SUM(C5:C17)</f>
        <v>446</v>
      </c>
      <c r="D4" s="5">
        <f t="shared" ref="D4:D17" si="0">C4/B4</f>
        <v>0.54723926380368093</v>
      </c>
      <c r="E4" s="4">
        <f>SUM(E5:E17)</f>
        <v>369</v>
      </c>
      <c r="F4" s="5">
        <f t="shared" ref="F4:F17" si="1">E4/B4</f>
        <v>0.45276073619631901</v>
      </c>
      <c r="G4" s="4">
        <f t="shared" ref="G4:N4" si="2">SUM(G5:G17)</f>
        <v>13</v>
      </c>
      <c r="H4" s="4">
        <f t="shared" si="2"/>
        <v>16</v>
      </c>
      <c r="I4" s="4">
        <f t="shared" si="2"/>
        <v>395</v>
      </c>
      <c r="J4" s="4">
        <f t="shared" si="2"/>
        <v>229</v>
      </c>
      <c r="K4" s="4">
        <f t="shared" si="2"/>
        <v>10</v>
      </c>
      <c r="L4" s="4">
        <f t="shared" si="2"/>
        <v>35</v>
      </c>
      <c r="M4" s="4">
        <f t="shared" si="2"/>
        <v>28</v>
      </c>
      <c r="N4" s="4">
        <f t="shared" si="2"/>
        <v>89</v>
      </c>
    </row>
    <row r="5" spans="1:14" ht="51.6" customHeight="1" x14ac:dyDescent="0.3">
      <c r="A5" s="6" t="s">
        <v>11</v>
      </c>
      <c r="B5" s="4">
        <v>43</v>
      </c>
      <c r="C5" s="4">
        <v>15</v>
      </c>
      <c r="D5" s="5">
        <f t="shared" si="0"/>
        <v>0.34883720930232559</v>
      </c>
      <c r="E5" s="4">
        <v>28</v>
      </c>
      <c r="F5" s="5">
        <f t="shared" si="1"/>
        <v>0.65116279069767447</v>
      </c>
      <c r="G5" s="4">
        <v>1</v>
      </c>
      <c r="H5" s="4">
        <v>1</v>
      </c>
      <c r="I5" s="4">
        <v>11</v>
      </c>
      <c r="J5" s="4">
        <v>19</v>
      </c>
      <c r="K5" s="4">
        <v>1</v>
      </c>
      <c r="L5" s="4">
        <v>2</v>
      </c>
      <c r="M5" s="4">
        <v>2</v>
      </c>
      <c r="N5" s="4">
        <v>6</v>
      </c>
    </row>
    <row r="6" spans="1:14" ht="51.6" customHeight="1" x14ac:dyDescent="0.3">
      <c r="A6" s="6" t="s">
        <v>12</v>
      </c>
      <c r="B6" s="4">
        <v>28</v>
      </c>
      <c r="C6" s="4">
        <v>11</v>
      </c>
      <c r="D6" s="5">
        <f t="shared" si="0"/>
        <v>0.39285714285714285</v>
      </c>
      <c r="E6" s="4">
        <v>17</v>
      </c>
      <c r="F6" s="5">
        <f t="shared" si="1"/>
        <v>0.6071428571428571</v>
      </c>
      <c r="G6" s="4">
        <v>1</v>
      </c>
      <c r="H6" s="4">
        <v>0</v>
      </c>
      <c r="I6" s="4">
        <v>6</v>
      </c>
      <c r="J6" s="4">
        <v>7</v>
      </c>
      <c r="K6" s="4">
        <v>0</v>
      </c>
      <c r="L6" s="4">
        <v>5</v>
      </c>
      <c r="M6" s="4">
        <v>4</v>
      </c>
      <c r="N6" s="4">
        <v>5</v>
      </c>
    </row>
    <row r="7" spans="1:14" ht="51.6" customHeight="1" x14ac:dyDescent="0.3">
      <c r="A7" s="6" t="s">
        <v>13</v>
      </c>
      <c r="B7" s="4">
        <v>38</v>
      </c>
      <c r="C7" s="4">
        <v>12</v>
      </c>
      <c r="D7" s="5">
        <f t="shared" si="0"/>
        <v>0.31578947368421051</v>
      </c>
      <c r="E7" s="4">
        <v>26</v>
      </c>
      <c r="F7" s="5">
        <f t="shared" si="1"/>
        <v>0.68421052631578949</v>
      </c>
      <c r="G7" s="4">
        <v>1</v>
      </c>
      <c r="H7" s="4">
        <v>0</v>
      </c>
      <c r="I7" s="4">
        <v>7</v>
      </c>
      <c r="J7" s="4">
        <v>9</v>
      </c>
      <c r="K7" s="4">
        <v>0</v>
      </c>
      <c r="L7" s="4">
        <v>3</v>
      </c>
      <c r="M7" s="4">
        <v>4</v>
      </c>
      <c r="N7" s="4">
        <v>14</v>
      </c>
    </row>
    <row r="8" spans="1:14" ht="51.6" customHeight="1" x14ac:dyDescent="0.3">
      <c r="A8" s="6" t="s">
        <v>14</v>
      </c>
      <c r="B8" s="4">
        <v>7</v>
      </c>
      <c r="C8" s="4">
        <v>2</v>
      </c>
      <c r="D8" s="5">
        <f t="shared" si="0"/>
        <v>0.2857142857142857</v>
      </c>
      <c r="E8" s="4">
        <v>5</v>
      </c>
      <c r="F8" s="5">
        <f t="shared" si="1"/>
        <v>0.7142857142857143</v>
      </c>
      <c r="G8" s="4">
        <v>0</v>
      </c>
      <c r="H8" s="4">
        <v>0</v>
      </c>
      <c r="I8" s="4">
        <v>1</v>
      </c>
      <c r="J8" s="4">
        <v>2</v>
      </c>
      <c r="K8" s="4">
        <v>0</v>
      </c>
      <c r="L8" s="4">
        <v>1</v>
      </c>
      <c r="M8" s="4">
        <v>1</v>
      </c>
      <c r="N8" s="4">
        <v>2</v>
      </c>
    </row>
    <row r="9" spans="1:14" ht="51.6" customHeight="1" x14ac:dyDescent="0.3">
      <c r="A9" s="6" t="s">
        <v>15</v>
      </c>
      <c r="B9" s="4">
        <v>14</v>
      </c>
      <c r="C9" s="4">
        <v>11</v>
      </c>
      <c r="D9" s="5">
        <f t="shared" si="0"/>
        <v>0.7857142857142857</v>
      </c>
      <c r="E9" s="4">
        <v>3</v>
      </c>
      <c r="F9" s="5">
        <f t="shared" si="1"/>
        <v>0.21428571428571427</v>
      </c>
      <c r="G9" s="4">
        <v>1</v>
      </c>
      <c r="H9" s="4">
        <v>0</v>
      </c>
      <c r="I9" s="4">
        <v>10</v>
      </c>
      <c r="J9" s="4">
        <v>2</v>
      </c>
      <c r="K9" s="4">
        <v>0</v>
      </c>
      <c r="L9" s="4">
        <v>0</v>
      </c>
      <c r="M9" s="4">
        <v>0</v>
      </c>
      <c r="N9" s="4">
        <v>1</v>
      </c>
    </row>
    <row r="10" spans="1:14" ht="51.6" customHeight="1" x14ac:dyDescent="0.3">
      <c r="A10" s="6" t="s">
        <v>16</v>
      </c>
      <c r="B10" s="4">
        <v>44</v>
      </c>
      <c r="C10" s="4">
        <v>18</v>
      </c>
      <c r="D10" s="5">
        <f t="shared" si="0"/>
        <v>0.40909090909090912</v>
      </c>
      <c r="E10" s="4">
        <v>26</v>
      </c>
      <c r="F10" s="5">
        <f t="shared" si="1"/>
        <v>0.59090909090909094</v>
      </c>
      <c r="G10" s="4">
        <v>0</v>
      </c>
      <c r="H10" s="4">
        <v>3</v>
      </c>
      <c r="I10" s="4">
        <v>17</v>
      </c>
      <c r="J10" s="4">
        <v>22</v>
      </c>
      <c r="K10" s="4">
        <v>1</v>
      </c>
      <c r="L10" s="4">
        <v>1</v>
      </c>
      <c r="M10" s="4">
        <v>0</v>
      </c>
      <c r="N10" s="4">
        <v>0</v>
      </c>
    </row>
    <row r="11" spans="1:14" ht="51.6" customHeight="1" x14ac:dyDescent="0.3">
      <c r="A11" s="6" t="s">
        <v>17</v>
      </c>
      <c r="B11" s="4">
        <v>4</v>
      </c>
      <c r="C11" s="4">
        <v>0</v>
      </c>
      <c r="D11" s="5">
        <f t="shared" si="0"/>
        <v>0</v>
      </c>
      <c r="E11" s="4">
        <v>4</v>
      </c>
      <c r="F11" s="5">
        <f t="shared" si="1"/>
        <v>1</v>
      </c>
      <c r="G11" s="4">
        <v>0</v>
      </c>
      <c r="H11" s="4">
        <v>0</v>
      </c>
      <c r="I11" s="4">
        <v>0</v>
      </c>
      <c r="J11" s="4">
        <v>2</v>
      </c>
      <c r="K11" s="4">
        <v>0</v>
      </c>
      <c r="L11" s="4">
        <v>0</v>
      </c>
      <c r="M11" s="4">
        <v>0</v>
      </c>
      <c r="N11" s="4">
        <v>2</v>
      </c>
    </row>
    <row r="12" spans="1:14" ht="51.6" customHeight="1" x14ac:dyDescent="0.3">
      <c r="A12" s="6" t="s">
        <v>18</v>
      </c>
      <c r="B12" s="4">
        <v>1</v>
      </c>
      <c r="C12" s="4">
        <v>0</v>
      </c>
      <c r="D12" s="5">
        <f t="shared" si="0"/>
        <v>0</v>
      </c>
      <c r="E12" s="4">
        <v>1</v>
      </c>
      <c r="F12" s="5">
        <f t="shared" si="1"/>
        <v>1</v>
      </c>
      <c r="G12" s="4">
        <v>0</v>
      </c>
      <c r="H12" s="4">
        <v>0</v>
      </c>
      <c r="I12" s="4">
        <v>0</v>
      </c>
      <c r="J12" s="4">
        <v>1</v>
      </c>
      <c r="K12" s="4">
        <v>0</v>
      </c>
      <c r="L12" s="4">
        <v>0</v>
      </c>
      <c r="M12" s="4">
        <v>0</v>
      </c>
      <c r="N12" s="4">
        <v>0</v>
      </c>
    </row>
    <row r="13" spans="1:14" ht="51.6" customHeight="1" x14ac:dyDescent="0.3">
      <c r="A13" s="6" t="s">
        <v>19</v>
      </c>
      <c r="B13" s="4">
        <v>137</v>
      </c>
      <c r="C13" s="4">
        <v>72</v>
      </c>
      <c r="D13" s="5">
        <f t="shared" si="0"/>
        <v>0.52554744525547448</v>
      </c>
      <c r="E13" s="4">
        <v>65</v>
      </c>
      <c r="F13" s="5">
        <f t="shared" si="1"/>
        <v>0.47445255474452552</v>
      </c>
      <c r="G13" s="4">
        <v>0</v>
      </c>
      <c r="H13" s="4">
        <v>2</v>
      </c>
      <c r="I13" s="4">
        <v>66</v>
      </c>
      <c r="J13" s="4">
        <v>49</v>
      </c>
      <c r="K13" s="4">
        <v>5</v>
      </c>
      <c r="L13" s="4">
        <v>8</v>
      </c>
      <c r="M13" s="4">
        <v>1</v>
      </c>
      <c r="N13" s="4">
        <v>6</v>
      </c>
    </row>
    <row r="14" spans="1:14" ht="51.6" customHeight="1" x14ac:dyDescent="0.3">
      <c r="A14" s="6" t="s">
        <v>20</v>
      </c>
      <c r="B14" s="4">
        <v>226</v>
      </c>
      <c r="C14" s="4">
        <v>125</v>
      </c>
      <c r="D14" s="5">
        <f t="shared" si="0"/>
        <v>0.55309734513274333</v>
      </c>
      <c r="E14" s="4">
        <v>101</v>
      </c>
      <c r="F14" s="5">
        <f t="shared" si="1"/>
        <v>0.44690265486725661</v>
      </c>
      <c r="G14" s="4">
        <v>7</v>
      </c>
      <c r="H14" s="4">
        <v>9</v>
      </c>
      <c r="I14" s="4">
        <v>110</v>
      </c>
      <c r="J14" s="4">
        <v>56</v>
      </c>
      <c r="K14" s="4">
        <v>0</v>
      </c>
      <c r="L14" s="4">
        <v>2</v>
      </c>
      <c r="M14" s="4">
        <v>8</v>
      </c>
      <c r="N14" s="4">
        <v>34</v>
      </c>
    </row>
    <row r="15" spans="1:14" ht="51.6" customHeight="1" x14ac:dyDescent="0.3">
      <c r="A15" s="6" t="s">
        <v>21</v>
      </c>
      <c r="B15" s="4">
        <v>16</v>
      </c>
      <c r="C15" s="4">
        <v>9</v>
      </c>
      <c r="D15" s="5">
        <f t="shared" si="0"/>
        <v>0.5625</v>
      </c>
      <c r="E15" s="4">
        <v>7</v>
      </c>
      <c r="F15" s="5">
        <f t="shared" si="1"/>
        <v>0.4375</v>
      </c>
      <c r="G15" s="4">
        <v>0</v>
      </c>
      <c r="H15" s="4">
        <v>0</v>
      </c>
      <c r="I15" s="4">
        <v>9</v>
      </c>
      <c r="J15" s="4">
        <v>5</v>
      </c>
      <c r="K15" s="4">
        <v>0</v>
      </c>
      <c r="L15" s="4">
        <v>1</v>
      </c>
      <c r="M15" s="4">
        <v>0</v>
      </c>
      <c r="N15" s="4">
        <v>1</v>
      </c>
    </row>
    <row r="16" spans="1:14" ht="51.6" customHeight="1" x14ac:dyDescent="0.3">
      <c r="A16" s="6" t="s">
        <v>22</v>
      </c>
      <c r="B16" s="4">
        <v>252</v>
      </c>
      <c r="C16" s="4">
        <v>169</v>
      </c>
      <c r="D16" s="5">
        <f t="shared" si="0"/>
        <v>0.67063492063492058</v>
      </c>
      <c r="E16" s="4">
        <v>83</v>
      </c>
      <c r="F16" s="5">
        <f t="shared" si="1"/>
        <v>0.32936507936507936</v>
      </c>
      <c r="G16" s="4">
        <v>2</v>
      </c>
      <c r="H16" s="4">
        <v>1</v>
      </c>
      <c r="I16" s="4">
        <v>157</v>
      </c>
      <c r="J16" s="4">
        <v>53</v>
      </c>
      <c r="K16" s="4">
        <v>2</v>
      </c>
      <c r="L16" s="4">
        <v>12</v>
      </c>
      <c r="M16" s="4">
        <v>8</v>
      </c>
      <c r="N16" s="4">
        <v>17</v>
      </c>
    </row>
    <row r="17" spans="1:14" ht="51.6" customHeight="1" x14ac:dyDescent="0.3">
      <c r="A17" s="6" t="s">
        <v>23</v>
      </c>
      <c r="B17" s="4">
        <v>5</v>
      </c>
      <c r="C17" s="4">
        <v>2</v>
      </c>
      <c r="D17" s="5">
        <f t="shared" si="0"/>
        <v>0.4</v>
      </c>
      <c r="E17" s="4">
        <v>3</v>
      </c>
      <c r="F17" s="5">
        <f t="shared" si="1"/>
        <v>0.6</v>
      </c>
      <c r="G17" s="4">
        <v>0</v>
      </c>
      <c r="H17" s="4">
        <v>0</v>
      </c>
      <c r="I17" s="4">
        <v>1</v>
      </c>
      <c r="J17" s="4">
        <v>2</v>
      </c>
      <c r="K17" s="4">
        <v>1</v>
      </c>
      <c r="L17" s="4">
        <v>0</v>
      </c>
      <c r="M17" s="4">
        <v>0</v>
      </c>
      <c r="N17" s="4">
        <v>1</v>
      </c>
    </row>
  </sheetData>
  <mergeCells count="7">
    <mergeCell ref="A1:N1"/>
    <mergeCell ref="A2:A3"/>
    <mergeCell ref="B2:F2"/>
    <mergeCell ref="G2:H2"/>
    <mergeCell ref="I2:J2"/>
    <mergeCell ref="K2:L2"/>
    <mergeCell ref="M2:N2"/>
  </mergeCells>
  <phoneticPr fontId="5" type="noConversion"/>
  <pageMargins left="0.70000000000000007" right="0.70000000000000007" top="0.75" bottom="0.75" header="0.30000000000000004" footer="0.30000000000000004"/>
  <pageSetup paperSize="9" scale="64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topLeftCell="A7" workbookViewId="0">
      <selection activeCell="F7" sqref="F7"/>
    </sheetView>
  </sheetViews>
  <sheetFormatPr defaultColWidth="7.88671875" defaultRowHeight="16.2" x14ac:dyDescent="0.3"/>
  <cols>
    <col min="1" max="1" width="18" style="1" bestFit="1" customWidth="1"/>
    <col min="2" max="3" width="8.44140625" style="1" customWidth="1"/>
    <col min="4" max="4" width="11.33203125" style="7" customWidth="1"/>
    <col min="5" max="5" width="8.44140625" style="1" customWidth="1"/>
    <col min="6" max="6" width="11.33203125" style="7" customWidth="1"/>
    <col min="7" max="14" width="6.88671875" style="1" customWidth="1"/>
    <col min="15" max="15" width="7.88671875" style="1" customWidth="1"/>
    <col min="16" max="16384" width="7.88671875" style="1"/>
  </cols>
  <sheetData>
    <row r="1" spans="1:14" ht="47.4" customHeight="1" x14ac:dyDescent="0.3">
      <c r="A1" s="30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2.95" customHeight="1" x14ac:dyDescent="0.3">
      <c r="A2" s="31" t="s">
        <v>0</v>
      </c>
      <c r="B2" s="31" t="s">
        <v>1</v>
      </c>
      <c r="C2" s="31"/>
      <c r="D2" s="31"/>
      <c r="E2" s="31"/>
      <c r="F2" s="31"/>
      <c r="G2" s="31" t="s">
        <v>2</v>
      </c>
      <c r="H2" s="31"/>
      <c r="I2" s="31" t="s">
        <v>3</v>
      </c>
      <c r="J2" s="31"/>
      <c r="K2" s="31" t="s">
        <v>4</v>
      </c>
      <c r="L2" s="31"/>
      <c r="M2" s="31" t="s">
        <v>5</v>
      </c>
      <c r="N2" s="31"/>
    </row>
    <row r="3" spans="1:14" ht="49.95" customHeight="1" x14ac:dyDescent="0.3">
      <c r="A3" s="31"/>
      <c r="B3" s="3" t="s">
        <v>6</v>
      </c>
      <c r="C3" s="3" t="s">
        <v>7</v>
      </c>
      <c r="D3" s="2" t="s">
        <v>8</v>
      </c>
      <c r="E3" s="3" t="s">
        <v>9</v>
      </c>
      <c r="F3" s="2" t="s">
        <v>8</v>
      </c>
      <c r="G3" s="3" t="s">
        <v>7</v>
      </c>
      <c r="H3" s="3" t="s">
        <v>9</v>
      </c>
      <c r="I3" s="3" t="s">
        <v>7</v>
      </c>
      <c r="J3" s="3" t="s">
        <v>9</v>
      </c>
      <c r="K3" s="3" t="s">
        <v>7</v>
      </c>
      <c r="L3" s="3" t="s">
        <v>9</v>
      </c>
      <c r="M3" s="3" t="s">
        <v>7</v>
      </c>
      <c r="N3" s="3" t="s">
        <v>9</v>
      </c>
    </row>
    <row r="4" spans="1:14" ht="51.6" customHeight="1" x14ac:dyDescent="0.3">
      <c r="A4" s="3" t="s">
        <v>10</v>
      </c>
      <c r="B4" s="4">
        <f>SUM(B5:B17)</f>
        <v>693</v>
      </c>
      <c r="C4" s="4">
        <f>SUM(C5:C17)</f>
        <v>384</v>
      </c>
      <c r="D4" s="5">
        <f t="shared" ref="D4:D17" si="0">C4/B4</f>
        <v>0.55411255411255411</v>
      </c>
      <c r="E4" s="4">
        <f>SUM(E5:E17)</f>
        <v>309</v>
      </c>
      <c r="F4" s="5">
        <f t="shared" ref="F4:F17" si="1">E4/B4</f>
        <v>0.44588744588744589</v>
      </c>
      <c r="G4" s="4">
        <f t="shared" ref="G4:N4" si="2">SUM(G5:G17)</f>
        <v>20</v>
      </c>
      <c r="H4" s="4">
        <f t="shared" si="2"/>
        <v>18</v>
      </c>
      <c r="I4" s="4">
        <f t="shared" si="2"/>
        <v>322</v>
      </c>
      <c r="J4" s="4">
        <f t="shared" si="2"/>
        <v>207</v>
      </c>
      <c r="K4" s="4">
        <f t="shared" si="2"/>
        <v>15</v>
      </c>
      <c r="L4" s="4">
        <f t="shared" si="2"/>
        <v>41</v>
      </c>
      <c r="M4" s="4">
        <f t="shared" si="2"/>
        <v>27</v>
      </c>
      <c r="N4" s="4">
        <f t="shared" si="2"/>
        <v>43</v>
      </c>
    </row>
    <row r="5" spans="1:14" ht="51.6" customHeight="1" x14ac:dyDescent="0.3">
      <c r="A5" s="6" t="s">
        <v>11</v>
      </c>
      <c r="B5" s="4">
        <v>38</v>
      </c>
      <c r="C5" s="4">
        <f>G5+I5+K5+M5</f>
        <v>12</v>
      </c>
      <c r="D5" s="5">
        <f t="shared" si="0"/>
        <v>0.31578947368421051</v>
      </c>
      <c r="E5" s="4">
        <f>H5+J5+L5+N5</f>
        <v>26</v>
      </c>
      <c r="F5" s="5">
        <f t="shared" si="1"/>
        <v>0.68421052631578949</v>
      </c>
      <c r="G5" s="4">
        <v>1</v>
      </c>
      <c r="H5" s="4">
        <v>1</v>
      </c>
      <c r="I5" s="4">
        <v>7</v>
      </c>
      <c r="J5" s="4">
        <v>15</v>
      </c>
      <c r="K5" s="4">
        <v>0</v>
      </c>
      <c r="L5" s="4">
        <v>5</v>
      </c>
      <c r="M5" s="4">
        <v>4</v>
      </c>
      <c r="N5" s="4">
        <v>5</v>
      </c>
    </row>
    <row r="6" spans="1:14" ht="51.6" customHeight="1" x14ac:dyDescent="0.3">
      <c r="A6" s="6" t="s">
        <v>12</v>
      </c>
      <c r="B6" s="4">
        <v>22</v>
      </c>
      <c r="C6" s="4">
        <v>5</v>
      </c>
      <c r="D6" s="5">
        <f t="shared" si="0"/>
        <v>0.22727272727272727</v>
      </c>
      <c r="E6" s="4">
        <v>17</v>
      </c>
      <c r="F6" s="5">
        <f t="shared" si="1"/>
        <v>0.77272727272727271</v>
      </c>
      <c r="G6" s="4">
        <v>1</v>
      </c>
      <c r="H6" s="4">
        <v>1</v>
      </c>
      <c r="I6" s="4">
        <v>3</v>
      </c>
      <c r="J6" s="4">
        <v>9</v>
      </c>
      <c r="K6" s="4">
        <v>0</v>
      </c>
      <c r="L6" s="4">
        <v>3</v>
      </c>
      <c r="M6" s="4">
        <v>1</v>
      </c>
      <c r="N6" s="4">
        <v>4</v>
      </c>
    </row>
    <row r="7" spans="1:14" ht="51.6" customHeight="1" x14ac:dyDescent="0.3">
      <c r="A7" s="6" t="s">
        <v>13</v>
      </c>
      <c r="B7" s="4">
        <v>15</v>
      </c>
      <c r="C7" s="4">
        <v>10</v>
      </c>
      <c r="D7" s="5">
        <f t="shared" si="0"/>
        <v>0.66666666666666663</v>
      </c>
      <c r="E7" s="4">
        <v>5</v>
      </c>
      <c r="F7" s="5">
        <f t="shared" si="1"/>
        <v>0.33333333333333331</v>
      </c>
      <c r="G7" s="4">
        <v>2</v>
      </c>
      <c r="H7" s="4">
        <v>0</v>
      </c>
      <c r="I7" s="4">
        <v>5</v>
      </c>
      <c r="J7" s="4">
        <v>4</v>
      </c>
      <c r="K7" s="4">
        <v>2</v>
      </c>
      <c r="L7" s="4">
        <v>1</v>
      </c>
      <c r="M7" s="4">
        <v>1</v>
      </c>
      <c r="N7" s="4">
        <v>0</v>
      </c>
    </row>
    <row r="8" spans="1:14" ht="51.6" customHeight="1" x14ac:dyDescent="0.3">
      <c r="A8" s="6" t="s">
        <v>14</v>
      </c>
      <c r="B8" s="4">
        <v>7</v>
      </c>
      <c r="C8" s="4">
        <v>3</v>
      </c>
      <c r="D8" s="5">
        <f t="shared" si="0"/>
        <v>0.42857142857142855</v>
      </c>
      <c r="E8" s="4">
        <v>4</v>
      </c>
      <c r="F8" s="5">
        <f t="shared" si="1"/>
        <v>0.5714285714285714</v>
      </c>
      <c r="G8" s="4">
        <v>0</v>
      </c>
      <c r="H8" s="4">
        <v>0</v>
      </c>
      <c r="I8" s="4">
        <v>3</v>
      </c>
      <c r="J8" s="4">
        <v>1</v>
      </c>
      <c r="K8" s="4">
        <v>0</v>
      </c>
      <c r="L8" s="4">
        <v>1</v>
      </c>
      <c r="M8" s="4">
        <v>0</v>
      </c>
      <c r="N8" s="4">
        <v>2</v>
      </c>
    </row>
    <row r="9" spans="1:14" ht="51.6" customHeight="1" x14ac:dyDescent="0.3">
      <c r="A9" s="6" t="s">
        <v>15</v>
      </c>
      <c r="B9" s="4">
        <v>9</v>
      </c>
      <c r="C9" s="4">
        <v>7</v>
      </c>
      <c r="D9" s="5">
        <f t="shared" si="0"/>
        <v>0.77777777777777779</v>
      </c>
      <c r="E9" s="4">
        <v>2</v>
      </c>
      <c r="F9" s="5">
        <f t="shared" si="1"/>
        <v>0.22222222222222221</v>
      </c>
      <c r="G9" s="4">
        <v>0</v>
      </c>
      <c r="H9" s="4">
        <v>0</v>
      </c>
      <c r="I9" s="4">
        <v>7</v>
      </c>
      <c r="J9" s="4">
        <v>2</v>
      </c>
      <c r="K9" s="4">
        <v>0</v>
      </c>
      <c r="L9" s="4">
        <v>0</v>
      </c>
      <c r="M9" s="4">
        <v>0</v>
      </c>
      <c r="N9" s="4">
        <v>0</v>
      </c>
    </row>
    <row r="10" spans="1:14" ht="51.6" customHeight="1" x14ac:dyDescent="0.3">
      <c r="A10" s="6" t="s">
        <v>16</v>
      </c>
      <c r="B10" s="4">
        <v>31</v>
      </c>
      <c r="C10" s="4">
        <v>11</v>
      </c>
      <c r="D10" s="5">
        <f t="shared" si="0"/>
        <v>0.35483870967741937</v>
      </c>
      <c r="E10" s="4">
        <v>20</v>
      </c>
      <c r="F10" s="5">
        <f t="shared" si="1"/>
        <v>0.64516129032258063</v>
      </c>
      <c r="G10" s="4">
        <v>0</v>
      </c>
      <c r="H10" s="4">
        <v>2</v>
      </c>
      <c r="I10" s="4">
        <v>10</v>
      </c>
      <c r="J10" s="4">
        <v>15</v>
      </c>
      <c r="K10" s="4">
        <v>1</v>
      </c>
      <c r="L10" s="4">
        <v>3</v>
      </c>
      <c r="M10" s="4">
        <v>0</v>
      </c>
      <c r="N10" s="4">
        <v>0</v>
      </c>
    </row>
    <row r="11" spans="1:14" ht="51.6" customHeight="1" x14ac:dyDescent="0.3">
      <c r="A11" s="6" t="s">
        <v>17</v>
      </c>
      <c r="B11" s="4">
        <v>2</v>
      </c>
      <c r="C11" s="4">
        <v>0</v>
      </c>
      <c r="D11" s="5">
        <f t="shared" si="0"/>
        <v>0</v>
      </c>
      <c r="E11" s="4">
        <v>2</v>
      </c>
      <c r="F11" s="5">
        <f t="shared" si="1"/>
        <v>1</v>
      </c>
      <c r="G11" s="4">
        <v>0</v>
      </c>
      <c r="H11" s="4">
        <v>0</v>
      </c>
      <c r="I11" s="4">
        <v>0</v>
      </c>
      <c r="J11" s="4">
        <v>1</v>
      </c>
      <c r="K11" s="4">
        <v>0</v>
      </c>
      <c r="L11" s="4">
        <v>0</v>
      </c>
      <c r="M11" s="4">
        <v>0</v>
      </c>
      <c r="N11" s="4">
        <v>1</v>
      </c>
    </row>
    <row r="12" spans="1:14" ht="51.6" customHeight="1" x14ac:dyDescent="0.3">
      <c r="A12" s="6" t="s">
        <v>18</v>
      </c>
      <c r="B12" s="4">
        <v>1</v>
      </c>
      <c r="C12" s="4">
        <v>0</v>
      </c>
      <c r="D12" s="5">
        <f t="shared" si="0"/>
        <v>0</v>
      </c>
      <c r="E12" s="4">
        <v>1</v>
      </c>
      <c r="F12" s="5">
        <f t="shared" si="1"/>
        <v>1</v>
      </c>
      <c r="G12" s="4">
        <v>0</v>
      </c>
      <c r="H12" s="4">
        <v>0</v>
      </c>
      <c r="I12" s="4">
        <v>0</v>
      </c>
      <c r="J12" s="4">
        <v>1</v>
      </c>
      <c r="K12" s="4">
        <v>0</v>
      </c>
      <c r="L12" s="4">
        <v>0</v>
      </c>
      <c r="M12" s="4">
        <v>0</v>
      </c>
      <c r="N12" s="4">
        <v>0</v>
      </c>
    </row>
    <row r="13" spans="1:14" ht="51.6" customHeight="1" x14ac:dyDescent="0.3">
      <c r="A13" s="6" t="s">
        <v>19</v>
      </c>
      <c r="B13" s="4">
        <v>124</v>
      </c>
      <c r="C13" s="4">
        <v>65</v>
      </c>
      <c r="D13" s="5">
        <f t="shared" si="0"/>
        <v>0.52419354838709675</v>
      </c>
      <c r="E13" s="4">
        <v>59</v>
      </c>
      <c r="F13" s="5">
        <f t="shared" si="1"/>
        <v>0.47580645161290325</v>
      </c>
      <c r="G13" s="4">
        <v>1</v>
      </c>
      <c r="H13" s="4">
        <v>1</v>
      </c>
      <c r="I13" s="4">
        <v>55</v>
      </c>
      <c r="J13" s="4">
        <v>46</v>
      </c>
      <c r="K13" s="4">
        <v>9</v>
      </c>
      <c r="L13" s="4">
        <v>8</v>
      </c>
      <c r="M13" s="4">
        <v>0</v>
      </c>
      <c r="N13" s="4">
        <v>4</v>
      </c>
    </row>
    <row r="14" spans="1:14" ht="51.6" customHeight="1" x14ac:dyDescent="0.3">
      <c r="A14" s="6" t="s">
        <v>20</v>
      </c>
      <c r="B14" s="4">
        <v>239</v>
      </c>
      <c r="C14" s="4">
        <v>140</v>
      </c>
      <c r="D14" s="5">
        <f t="shared" si="0"/>
        <v>0.58577405857740583</v>
      </c>
      <c r="E14" s="4">
        <v>99</v>
      </c>
      <c r="F14" s="5">
        <f t="shared" si="1"/>
        <v>0.41422594142259417</v>
      </c>
      <c r="G14" s="4">
        <v>10</v>
      </c>
      <c r="H14" s="4">
        <v>12</v>
      </c>
      <c r="I14" s="4">
        <v>116</v>
      </c>
      <c r="J14" s="4">
        <v>65</v>
      </c>
      <c r="K14" s="4">
        <v>0</v>
      </c>
      <c r="L14" s="4">
        <v>4</v>
      </c>
      <c r="M14" s="4">
        <v>14</v>
      </c>
      <c r="N14" s="4">
        <v>18</v>
      </c>
    </row>
    <row r="15" spans="1:14" ht="51.6" customHeight="1" x14ac:dyDescent="0.3">
      <c r="A15" s="6" t="s">
        <v>21</v>
      </c>
      <c r="B15" s="4">
        <v>11</v>
      </c>
      <c r="C15" s="4">
        <v>3</v>
      </c>
      <c r="D15" s="5">
        <f t="shared" si="0"/>
        <v>0.27272727272727271</v>
      </c>
      <c r="E15" s="4">
        <v>8</v>
      </c>
      <c r="F15" s="5">
        <f t="shared" si="1"/>
        <v>0.72727272727272729</v>
      </c>
      <c r="G15" s="4">
        <v>0</v>
      </c>
      <c r="H15" s="4">
        <v>0</v>
      </c>
      <c r="I15" s="4">
        <v>3</v>
      </c>
      <c r="J15" s="4">
        <v>6</v>
      </c>
      <c r="K15" s="4">
        <v>0</v>
      </c>
      <c r="L15" s="4">
        <v>2</v>
      </c>
      <c r="M15" s="4">
        <v>0</v>
      </c>
      <c r="N15" s="4">
        <v>0</v>
      </c>
    </row>
    <row r="16" spans="1:14" ht="51.6" customHeight="1" x14ac:dyDescent="0.3">
      <c r="A16" s="6" t="s">
        <v>22</v>
      </c>
      <c r="B16" s="4">
        <v>190</v>
      </c>
      <c r="C16" s="4">
        <v>126</v>
      </c>
      <c r="D16" s="5">
        <f t="shared" si="0"/>
        <v>0.66315789473684206</v>
      </c>
      <c r="E16" s="4">
        <v>64</v>
      </c>
      <c r="F16" s="5">
        <f t="shared" si="1"/>
        <v>0.33684210526315789</v>
      </c>
      <c r="G16" s="4">
        <v>5</v>
      </c>
      <c r="H16" s="4">
        <v>1</v>
      </c>
      <c r="I16" s="4">
        <v>112</v>
      </c>
      <c r="J16" s="4">
        <v>41</v>
      </c>
      <c r="K16" s="4">
        <v>3</v>
      </c>
      <c r="L16" s="4">
        <v>14</v>
      </c>
      <c r="M16" s="4">
        <v>6</v>
      </c>
      <c r="N16" s="4">
        <v>8</v>
      </c>
    </row>
    <row r="17" spans="1:14" ht="51.6" customHeight="1" x14ac:dyDescent="0.3">
      <c r="A17" s="6" t="s">
        <v>23</v>
      </c>
      <c r="B17" s="4">
        <v>4</v>
      </c>
      <c r="C17" s="4">
        <v>2</v>
      </c>
      <c r="D17" s="5">
        <f t="shared" si="0"/>
        <v>0.5</v>
      </c>
      <c r="E17" s="4">
        <v>2</v>
      </c>
      <c r="F17" s="5">
        <f t="shared" si="1"/>
        <v>0.5</v>
      </c>
      <c r="G17" s="4">
        <v>0</v>
      </c>
      <c r="H17" s="4">
        <v>0</v>
      </c>
      <c r="I17" s="4">
        <v>1</v>
      </c>
      <c r="J17" s="4">
        <v>1</v>
      </c>
      <c r="K17" s="4">
        <v>0</v>
      </c>
      <c r="L17" s="4">
        <v>0</v>
      </c>
      <c r="M17" s="4">
        <v>1</v>
      </c>
      <c r="N17" s="4">
        <v>1</v>
      </c>
    </row>
  </sheetData>
  <mergeCells count="7">
    <mergeCell ref="A1:N1"/>
    <mergeCell ref="A2:A3"/>
    <mergeCell ref="B2:F2"/>
    <mergeCell ref="G2:H2"/>
    <mergeCell ref="I2:J2"/>
    <mergeCell ref="K2:L2"/>
    <mergeCell ref="M2:N2"/>
  </mergeCells>
  <phoneticPr fontId="5" type="noConversion"/>
  <pageMargins left="0.70000000000000007" right="0.70000000000000007" top="0.75" bottom="0.75" header="0.30000000000000004" footer="0.30000000000000004"/>
  <pageSetup paperSize="9" scale="64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1</vt:i4>
      </vt:variant>
    </vt:vector>
  </HeadingPairs>
  <TitlesOfParts>
    <vt:vector size="6" baseType="lpstr">
      <vt:lpstr>112年</vt:lpstr>
      <vt:lpstr>111年</vt:lpstr>
      <vt:lpstr>110年</vt:lpstr>
      <vt:lpstr>109年</vt:lpstr>
      <vt:lpstr>108年</vt:lpstr>
      <vt:lpstr>'110年'!Print_Area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高家惠</dc:creator>
  <cp:lastModifiedBy>范卓曄</cp:lastModifiedBy>
  <cp:lastPrinted>2024-06-14T03:19:43Z</cp:lastPrinted>
  <dcterms:created xsi:type="dcterms:W3CDTF">2020-06-08T06:09:47Z</dcterms:created>
  <dcterms:modified xsi:type="dcterms:W3CDTF">2024-06-14T03:19:43Z</dcterms:modified>
</cp:coreProperties>
</file>