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1"/>
  </bookViews>
  <sheets>
    <sheet name="歷年性別統計-依時間序列" sheetId="1" r:id="rId1"/>
    <sheet name="111年" sheetId="2" r:id="rId2"/>
    <sheet name="110年" sheetId="3" r:id="rId3"/>
    <sheet name="109年" sheetId="4" r:id="rId4"/>
    <sheet name="108年" sheetId="5" r:id="rId5"/>
    <sheet name="107年" sheetId="6" r:id="rId6"/>
    <sheet name="106年" sheetId="7" r:id="rId7"/>
    <sheet name="105年" sheetId="8" r:id="rId8"/>
    <sheet name="104年" sheetId="9" r:id="rId9"/>
    <sheet name="103年" sheetId="10" r:id="rId10"/>
  </sheets>
  <definedNames/>
  <calcPr fullCalcOnLoad="1"/>
</workbook>
</file>

<file path=xl/sharedStrings.xml><?xml version="1.0" encoding="utf-8"?>
<sst xmlns="http://schemas.openxmlformats.org/spreadsheetml/2006/main" count="196" uniqueCount="38">
  <si>
    <t>人數</t>
  </si>
  <si>
    <r>
      <t>百分比</t>
    </r>
    <r>
      <rPr>
        <sz val="12"/>
        <color indexed="8"/>
        <rFont val="Times New Roman"/>
        <family val="1"/>
      </rPr>
      <t>(%)</t>
    </r>
  </si>
  <si>
    <t>男</t>
  </si>
  <si>
    <t>女</t>
  </si>
  <si>
    <t>職員</t>
  </si>
  <si>
    <t>年度</t>
  </si>
  <si>
    <t>類別</t>
  </si>
  <si>
    <t>一級單位主官</t>
  </si>
  <si>
    <t>二級單位主官</t>
  </si>
  <si>
    <t>小計</t>
  </si>
  <si>
    <t>簡任非主管</t>
  </si>
  <si>
    <t>資料來源:經濟部工業局</t>
  </si>
  <si>
    <t>103年度工業局年職員性別統計表</t>
  </si>
  <si>
    <t>工業局年職員性別統計表</t>
  </si>
  <si>
    <t>中華民國104年</t>
  </si>
  <si>
    <t>中華民國105年</t>
  </si>
  <si>
    <t>一級單位主官</t>
  </si>
  <si>
    <t>二級單位主官</t>
  </si>
  <si>
    <t>簡任非主管</t>
  </si>
  <si>
    <t>中華民國106年</t>
  </si>
  <si>
    <t>職員(全部)</t>
  </si>
  <si>
    <r>
      <rPr>
        <sz val="12"/>
        <color indexed="8"/>
        <rFont val="標楷體"/>
        <family val="4"/>
      </rPr>
      <t>職員</t>
    </r>
  </si>
  <si>
    <r>
      <rPr>
        <sz val="12"/>
        <color indexed="8"/>
        <rFont val="標楷體"/>
        <family val="4"/>
      </rPr>
      <t>一級單位主官</t>
    </r>
  </si>
  <si>
    <r>
      <rPr>
        <sz val="12"/>
        <color indexed="8"/>
        <rFont val="標楷體"/>
        <family val="4"/>
      </rPr>
      <t>二級單位主官</t>
    </r>
  </si>
  <si>
    <r>
      <rPr>
        <sz val="12"/>
        <color indexed="8"/>
        <rFont val="標楷體"/>
        <family val="4"/>
      </rPr>
      <t>簡任非主管</t>
    </r>
  </si>
  <si>
    <t>中華民國107年</t>
  </si>
  <si>
    <r>
      <rPr>
        <b/>
        <sz val="12"/>
        <color indexed="8"/>
        <rFont val="標楷體"/>
        <family val="4"/>
      </rPr>
      <t>工業局年職員性別統計</t>
    </r>
  </si>
  <si>
    <r>
      <rPr>
        <sz val="12"/>
        <color indexed="8"/>
        <rFont val="標楷體"/>
        <family val="4"/>
      </rPr>
      <t>年度</t>
    </r>
  </si>
  <si>
    <r>
      <rPr>
        <sz val="12"/>
        <color indexed="8"/>
        <rFont val="標楷體"/>
        <family val="4"/>
      </rPr>
      <t>類別</t>
    </r>
  </si>
  <si>
    <r>
      <rPr>
        <sz val="12"/>
        <color indexed="8"/>
        <rFont val="標楷體"/>
        <family val="4"/>
      </rPr>
      <t>人數</t>
    </r>
  </si>
  <si>
    <r>
      <rPr>
        <sz val="12"/>
        <color indexed="8"/>
        <rFont val="標楷體"/>
        <family val="4"/>
      </rPr>
      <t>百分比</t>
    </r>
    <r>
      <rPr>
        <sz val="12"/>
        <color indexed="8"/>
        <rFont val="Times New Roman"/>
        <family val="1"/>
      </rPr>
      <t>(%)</t>
    </r>
  </si>
  <si>
    <r>
      <rPr>
        <sz val="12"/>
        <color indexed="8"/>
        <rFont val="標楷體"/>
        <family val="4"/>
      </rPr>
      <t>小計</t>
    </r>
  </si>
  <si>
    <r>
      <rPr>
        <sz val="12"/>
        <color indexed="8"/>
        <rFont val="標楷體"/>
        <family val="4"/>
      </rPr>
      <t>男</t>
    </r>
  </si>
  <si>
    <r>
      <rPr>
        <sz val="12"/>
        <color indexed="8"/>
        <rFont val="標楷體"/>
        <family val="4"/>
      </rPr>
      <t>女</t>
    </r>
  </si>
  <si>
    <t>中華民國108年</t>
  </si>
  <si>
    <t>中華民國109年</t>
  </si>
  <si>
    <t>中華民國110年</t>
  </si>
  <si>
    <t>中華民國111年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</si>
</sst>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$-404]AM/PM\ hh:m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vertical="center"/>
    </xf>
    <xf numFmtId="3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0" fontId="40" fillId="0" borderId="10" xfId="38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183" fontId="42" fillId="0" borderId="10" xfId="38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8">
      <selection activeCell="B44" sqref="B44"/>
    </sheetView>
  </sheetViews>
  <sheetFormatPr defaultColWidth="9.00390625" defaultRowHeight="15.75"/>
  <cols>
    <col min="1" max="1" width="7.50390625" style="4" customWidth="1"/>
    <col min="2" max="2" width="15.375" style="0" bestFit="1" customWidth="1"/>
    <col min="3" max="3" width="8.875" style="1" customWidth="1"/>
    <col min="4" max="4" width="10.50390625" style="0" bestFit="1" customWidth="1"/>
  </cols>
  <sheetData>
    <row r="1" spans="1:7" ht="25.5" customHeight="1">
      <c r="A1" s="48" t="s">
        <v>26</v>
      </c>
      <c r="B1" s="48"/>
      <c r="C1" s="48"/>
      <c r="D1" s="48"/>
      <c r="E1" s="48"/>
      <c r="F1" s="48"/>
      <c r="G1" s="48"/>
    </row>
    <row r="2" spans="1:7" ht="15.75">
      <c r="A2" s="52" t="s">
        <v>27</v>
      </c>
      <c r="B2" s="51" t="s">
        <v>28</v>
      </c>
      <c r="C2" s="49" t="s">
        <v>29</v>
      </c>
      <c r="D2" s="49"/>
      <c r="E2" s="50"/>
      <c r="F2" s="52" t="s">
        <v>30</v>
      </c>
      <c r="G2" s="52"/>
    </row>
    <row r="3" spans="1:7" ht="15.75">
      <c r="A3" s="52"/>
      <c r="B3" s="51"/>
      <c r="C3" s="24" t="s">
        <v>31</v>
      </c>
      <c r="D3" s="27" t="s">
        <v>32</v>
      </c>
      <c r="E3" s="27" t="s">
        <v>33</v>
      </c>
      <c r="F3" s="27" t="s">
        <v>32</v>
      </c>
      <c r="G3" s="27" t="s">
        <v>33</v>
      </c>
    </row>
    <row r="4" spans="1:7" s="5" customFormat="1" ht="15.75">
      <c r="A4" s="45">
        <v>101</v>
      </c>
      <c r="B4" s="30" t="s">
        <v>21</v>
      </c>
      <c r="C4" s="31">
        <f aca="true" t="shared" si="0" ref="C4:C31">D4+E4</f>
        <v>197</v>
      </c>
      <c r="D4" s="29">
        <v>128</v>
      </c>
      <c r="E4" s="29">
        <v>69</v>
      </c>
      <c r="F4" s="32">
        <f aca="true" t="shared" si="1" ref="F4:F31">D4/C4</f>
        <v>0.649746192893401</v>
      </c>
      <c r="G4" s="32">
        <f aca="true" t="shared" si="2" ref="G4:G31">E4/C4</f>
        <v>0.350253807106599</v>
      </c>
    </row>
    <row r="5" spans="1:7" s="5" customFormat="1" ht="15.75">
      <c r="A5" s="46"/>
      <c r="B5" s="28" t="s">
        <v>22</v>
      </c>
      <c r="C5" s="31">
        <f t="shared" si="0"/>
        <v>10</v>
      </c>
      <c r="D5" s="29">
        <v>8</v>
      </c>
      <c r="E5" s="29">
        <v>2</v>
      </c>
      <c r="F5" s="32">
        <f t="shared" si="1"/>
        <v>0.8</v>
      </c>
      <c r="G5" s="32">
        <f t="shared" si="2"/>
        <v>0.2</v>
      </c>
    </row>
    <row r="6" spans="1:7" s="5" customFormat="1" ht="15.75">
      <c r="A6" s="46"/>
      <c r="B6" s="28" t="s">
        <v>23</v>
      </c>
      <c r="C6" s="31">
        <f t="shared" si="0"/>
        <v>25</v>
      </c>
      <c r="D6" s="29">
        <v>18</v>
      </c>
      <c r="E6" s="29">
        <v>7</v>
      </c>
      <c r="F6" s="32">
        <f t="shared" si="1"/>
        <v>0.72</v>
      </c>
      <c r="G6" s="32">
        <f t="shared" si="2"/>
        <v>0.28</v>
      </c>
    </row>
    <row r="7" spans="1:7" s="5" customFormat="1" ht="15.75">
      <c r="A7" s="47"/>
      <c r="B7" s="28" t="s">
        <v>24</v>
      </c>
      <c r="C7" s="31">
        <f t="shared" si="0"/>
        <v>18</v>
      </c>
      <c r="D7" s="29">
        <v>13</v>
      </c>
      <c r="E7" s="29">
        <v>5</v>
      </c>
      <c r="F7" s="32">
        <f t="shared" si="1"/>
        <v>0.7222222222222222</v>
      </c>
      <c r="G7" s="32">
        <f t="shared" si="2"/>
        <v>0.2777777777777778</v>
      </c>
    </row>
    <row r="8" spans="1:7" ht="15.75">
      <c r="A8" s="45">
        <v>102</v>
      </c>
      <c r="B8" s="25" t="s">
        <v>21</v>
      </c>
      <c r="C8" s="31">
        <f t="shared" si="0"/>
        <v>198</v>
      </c>
      <c r="D8" s="6">
        <v>127</v>
      </c>
      <c r="E8" s="6">
        <v>71</v>
      </c>
      <c r="F8" s="32">
        <f t="shared" si="1"/>
        <v>0.6414141414141414</v>
      </c>
      <c r="G8" s="32">
        <f t="shared" si="2"/>
        <v>0.35858585858585856</v>
      </c>
    </row>
    <row r="9" spans="1:7" ht="15.75">
      <c r="A9" s="46"/>
      <c r="B9" s="28" t="s">
        <v>22</v>
      </c>
      <c r="C9" s="31">
        <f t="shared" si="0"/>
        <v>10</v>
      </c>
      <c r="D9" s="27">
        <v>8</v>
      </c>
      <c r="E9" s="27">
        <v>2</v>
      </c>
      <c r="F9" s="32">
        <f t="shared" si="1"/>
        <v>0.8</v>
      </c>
      <c r="G9" s="32">
        <f t="shared" si="2"/>
        <v>0.2</v>
      </c>
    </row>
    <row r="10" spans="1:7" ht="15.75">
      <c r="A10" s="46"/>
      <c r="B10" s="28" t="s">
        <v>23</v>
      </c>
      <c r="C10" s="31">
        <f t="shared" si="0"/>
        <v>25</v>
      </c>
      <c r="D10" s="27">
        <v>17</v>
      </c>
      <c r="E10" s="27">
        <v>8</v>
      </c>
      <c r="F10" s="32">
        <f t="shared" si="1"/>
        <v>0.68</v>
      </c>
      <c r="G10" s="32">
        <f t="shared" si="2"/>
        <v>0.32</v>
      </c>
    </row>
    <row r="11" spans="1:7" ht="15.75">
      <c r="A11" s="47"/>
      <c r="B11" s="28" t="s">
        <v>24</v>
      </c>
      <c r="C11" s="31">
        <f t="shared" si="0"/>
        <v>16</v>
      </c>
      <c r="D11" s="27">
        <v>14</v>
      </c>
      <c r="E11" s="27">
        <v>2</v>
      </c>
      <c r="F11" s="32">
        <f t="shared" si="1"/>
        <v>0.875</v>
      </c>
      <c r="G11" s="32">
        <f t="shared" si="2"/>
        <v>0.125</v>
      </c>
    </row>
    <row r="12" spans="1:7" ht="15.75">
      <c r="A12" s="45">
        <v>103</v>
      </c>
      <c r="B12" s="25" t="s">
        <v>21</v>
      </c>
      <c r="C12" s="31">
        <f t="shared" si="0"/>
        <v>203</v>
      </c>
      <c r="D12" s="6">
        <v>127</v>
      </c>
      <c r="E12" s="6">
        <v>76</v>
      </c>
      <c r="F12" s="32">
        <f t="shared" si="1"/>
        <v>0.625615763546798</v>
      </c>
      <c r="G12" s="32">
        <f t="shared" si="2"/>
        <v>0.37438423645320196</v>
      </c>
    </row>
    <row r="13" spans="1:7" ht="15.75">
      <c r="A13" s="46"/>
      <c r="B13" s="26" t="s">
        <v>22</v>
      </c>
      <c r="C13" s="31">
        <f t="shared" si="0"/>
        <v>10</v>
      </c>
      <c r="D13" s="6">
        <v>8</v>
      </c>
      <c r="E13" s="6">
        <v>2</v>
      </c>
      <c r="F13" s="32">
        <f t="shared" si="1"/>
        <v>0.8</v>
      </c>
      <c r="G13" s="32">
        <f t="shared" si="2"/>
        <v>0.2</v>
      </c>
    </row>
    <row r="14" spans="1:7" ht="15.75">
      <c r="A14" s="46"/>
      <c r="B14" s="26" t="s">
        <v>23</v>
      </c>
      <c r="C14" s="31">
        <f t="shared" si="0"/>
        <v>21</v>
      </c>
      <c r="D14" s="6">
        <v>15</v>
      </c>
      <c r="E14" s="6">
        <v>6</v>
      </c>
      <c r="F14" s="32">
        <f t="shared" si="1"/>
        <v>0.7142857142857143</v>
      </c>
      <c r="G14" s="32">
        <f t="shared" si="2"/>
        <v>0.2857142857142857</v>
      </c>
    </row>
    <row r="15" spans="1:7" ht="15.75">
      <c r="A15" s="47"/>
      <c r="B15" s="26" t="s">
        <v>24</v>
      </c>
      <c r="C15" s="31">
        <f t="shared" si="0"/>
        <v>18</v>
      </c>
      <c r="D15" s="6">
        <v>13</v>
      </c>
      <c r="E15" s="6">
        <v>5</v>
      </c>
      <c r="F15" s="32">
        <f t="shared" si="1"/>
        <v>0.7222222222222222</v>
      </c>
      <c r="G15" s="32">
        <f t="shared" si="2"/>
        <v>0.2777777777777778</v>
      </c>
    </row>
    <row r="16" spans="1:7" ht="15.75">
      <c r="A16" s="45">
        <v>104</v>
      </c>
      <c r="B16" s="25" t="s">
        <v>21</v>
      </c>
      <c r="C16" s="31">
        <f t="shared" si="0"/>
        <v>221</v>
      </c>
      <c r="D16" s="6">
        <v>141</v>
      </c>
      <c r="E16" s="6">
        <v>80</v>
      </c>
      <c r="F16" s="32">
        <f t="shared" si="1"/>
        <v>0.6380090497737556</v>
      </c>
      <c r="G16" s="32">
        <f t="shared" si="2"/>
        <v>0.36199095022624433</v>
      </c>
    </row>
    <row r="17" spans="1:7" ht="15.75">
      <c r="A17" s="46"/>
      <c r="B17" s="26" t="s">
        <v>22</v>
      </c>
      <c r="C17" s="31">
        <f t="shared" si="0"/>
        <v>10</v>
      </c>
      <c r="D17" s="27">
        <v>7</v>
      </c>
      <c r="E17" s="27">
        <v>3</v>
      </c>
      <c r="F17" s="32">
        <f t="shared" si="1"/>
        <v>0.7</v>
      </c>
      <c r="G17" s="32">
        <f t="shared" si="2"/>
        <v>0.3</v>
      </c>
    </row>
    <row r="18" spans="1:7" ht="15.75">
      <c r="A18" s="46"/>
      <c r="B18" s="26" t="s">
        <v>23</v>
      </c>
      <c r="C18" s="31">
        <f t="shared" si="0"/>
        <v>25</v>
      </c>
      <c r="D18" s="27">
        <v>19</v>
      </c>
      <c r="E18" s="27">
        <v>6</v>
      </c>
      <c r="F18" s="32">
        <f t="shared" si="1"/>
        <v>0.76</v>
      </c>
      <c r="G18" s="32">
        <f t="shared" si="2"/>
        <v>0.24</v>
      </c>
    </row>
    <row r="19" spans="1:7" ht="15.75">
      <c r="A19" s="47"/>
      <c r="B19" s="26" t="s">
        <v>24</v>
      </c>
      <c r="C19" s="31">
        <f t="shared" si="0"/>
        <v>16</v>
      </c>
      <c r="D19" s="27">
        <v>10</v>
      </c>
      <c r="E19" s="27">
        <v>6</v>
      </c>
      <c r="F19" s="32">
        <f t="shared" si="1"/>
        <v>0.625</v>
      </c>
      <c r="G19" s="32">
        <f t="shared" si="2"/>
        <v>0.375</v>
      </c>
    </row>
    <row r="20" spans="1:7" ht="15.75">
      <c r="A20" s="45">
        <v>105</v>
      </c>
      <c r="B20" s="25" t="s">
        <v>21</v>
      </c>
      <c r="C20" s="31">
        <f t="shared" si="0"/>
        <v>200</v>
      </c>
      <c r="D20" s="6">
        <v>130</v>
      </c>
      <c r="E20" s="6">
        <v>70</v>
      </c>
      <c r="F20" s="32">
        <f t="shared" si="1"/>
        <v>0.65</v>
      </c>
      <c r="G20" s="32">
        <f t="shared" si="2"/>
        <v>0.35</v>
      </c>
    </row>
    <row r="21" spans="1:7" ht="15.75">
      <c r="A21" s="46"/>
      <c r="B21" s="26" t="s">
        <v>22</v>
      </c>
      <c r="C21" s="31">
        <f t="shared" si="0"/>
        <v>10</v>
      </c>
      <c r="D21" s="27">
        <v>7</v>
      </c>
      <c r="E21" s="27">
        <v>3</v>
      </c>
      <c r="F21" s="32">
        <f t="shared" si="1"/>
        <v>0.7</v>
      </c>
      <c r="G21" s="32">
        <f t="shared" si="2"/>
        <v>0.3</v>
      </c>
    </row>
    <row r="22" spans="1:7" ht="15.75">
      <c r="A22" s="46"/>
      <c r="B22" s="26" t="s">
        <v>23</v>
      </c>
      <c r="C22" s="31">
        <f t="shared" si="0"/>
        <v>23</v>
      </c>
      <c r="D22" s="27">
        <v>19</v>
      </c>
      <c r="E22" s="27">
        <v>4</v>
      </c>
      <c r="F22" s="32">
        <f t="shared" si="1"/>
        <v>0.8260869565217391</v>
      </c>
      <c r="G22" s="32">
        <f t="shared" si="2"/>
        <v>0.17391304347826086</v>
      </c>
    </row>
    <row r="23" spans="1:7" ht="15.75">
      <c r="A23" s="47"/>
      <c r="B23" s="26" t="s">
        <v>24</v>
      </c>
      <c r="C23" s="31">
        <f t="shared" si="0"/>
        <v>18</v>
      </c>
      <c r="D23" s="27">
        <v>13</v>
      </c>
      <c r="E23" s="27">
        <v>5</v>
      </c>
      <c r="F23" s="32">
        <f t="shared" si="1"/>
        <v>0.7222222222222222</v>
      </c>
      <c r="G23" s="32">
        <f t="shared" si="2"/>
        <v>0.2777777777777778</v>
      </c>
    </row>
    <row r="24" spans="1:7" ht="15.75">
      <c r="A24" s="45">
        <v>106</v>
      </c>
      <c r="B24" s="25" t="s">
        <v>21</v>
      </c>
      <c r="C24" s="31">
        <f t="shared" si="0"/>
        <v>190</v>
      </c>
      <c r="D24" s="24">
        <v>117</v>
      </c>
      <c r="E24" s="27">
        <v>73</v>
      </c>
      <c r="F24" s="32">
        <f t="shared" si="1"/>
        <v>0.6157894736842106</v>
      </c>
      <c r="G24" s="32">
        <f t="shared" si="2"/>
        <v>0.38421052631578945</v>
      </c>
    </row>
    <row r="25" spans="1:7" ht="15.75">
      <c r="A25" s="46"/>
      <c r="B25" s="26" t="s">
        <v>22</v>
      </c>
      <c r="C25" s="31">
        <f t="shared" si="0"/>
        <v>10</v>
      </c>
      <c r="D25" s="24">
        <v>8</v>
      </c>
      <c r="E25" s="24">
        <v>2</v>
      </c>
      <c r="F25" s="32">
        <f t="shared" si="1"/>
        <v>0.8</v>
      </c>
      <c r="G25" s="32">
        <f t="shared" si="2"/>
        <v>0.2</v>
      </c>
    </row>
    <row r="26" spans="1:7" ht="15.75">
      <c r="A26" s="46"/>
      <c r="B26" s="26" t="s">
        <v>23</v>
      </c>
      <c r="C26" s="31">
        <f t="shared" si="0"/>
        <v>25</v>
      </c>
      <c r="D26" s="24">
        <v>22</v>
      </c>
      <c r="E26" s="24">
        <v>3</v>
      </c>
      <c r="F26" s="32">
        <f t="shared" si="1"/>
        <v>0.88</v>
      </c>
      <c r="G26" s="32">
        <f t="shared" si="2"/>
        <v>0.12</v>
      </c>
    </row>
    <row r="27" spans="1:7" ht="15.75">
      <c r="A27" s="47"/>
      <c r="B27" s="26" t="s">
        <v>24</v>
      </c>
      <c r="C27" s="31">
        <f t="shared" si="0"/>
        <v>18</v>
      </c>
      <c r="D27" s="24">
        <v>12</v>
      </c>
      <c r="E27" s="27">
        <v>6</v>
      </c>
      <c r="F27" s="32">
        <f t="shared" si="1"/>
        <v>0.6666666666666666</v>
      </c>
      <c r="G27" s="32">
        <f t="shared" si="2"/>
        <v>0.3333333333333333</v>
      </c>
    </row>
    <row r="28" spans="1:7" ht="15.75">
      <c r="A28" s="45">
        <v>107</v>
      </c>
      <c r="B28" s="25" t="s">
        <v>21</v>
      </c>
      <c r="C28" s="31">
        <f t="shared" si="0"/>
        <v>203</v>
      </c>
      <c r="D28" s="31">
        <v>124</v>
      </c>
      <c r="E28" s="31">
        <v>79</v>
      </c>
      <c r="F28" s="32">
        <f t="shared" si="1"/>
        <v>0.6108374384236454</v>
      </c>
      <c r="G28" s="32">
        <f t="shared" si="2"/>
        <v>0.3891625615763547</v>
      </c>
    </row>
    <row r="29" spans="1:7" ht="15.75">
      <c r="A29" s="46"/>
      <c r="B29" s="26" t="s">
        <v>22</v>
      </c>
      <c r="C29" s="31">
        <f t="shared" si="0"/>
        <v>10</v>
      </c>
      <c r="D29" s="31">
        <v>8</v>
      </c>
      <c r="E29" s="31">
        <v>2</v>
      </c>
      <c r="F29" s="32">
        <f t="shared" si="1"/>
        <v>0.8</v>
      </c>
      <c r="G29" s="32">
        <f t="shared" si="2"/>
        <v>0.2</v>
      </c>
    </row>
    <row r="30" spans="1:7" ht="15.75">
      <c r="A30" s="46"/>
      <c r="B30" s="26" t="s">
        <v>23</v>
      </c>
      <c r="C30" s="31">
        <f t="shared" si="0"/>
        <v>25</v>
      </c>
      <c r="D30" s="27">
        <v>22</v>
      </c>
      <c r="E30" s="27">
        <v>3</v>
      </c>
      <c r="F30" s="32">
        <f t="shared" si="1"/>
        <v>0.88</v>
      </c>
      <c r="G30" s="32">
        <f t="shared" si="2"/>
        <v>0.12</v>
      </c>
    </row>
    <row r="31" spans="1:7" ht="15.75">
      <c r="A31" s="47"/>
      <c r="B31" s="26" t="s">
        <v>24</v>
      </c>
      <c r="C31" s="31">
        <f t="shared" si="0"/>
        <v>18</v>
      </c>
      <c r="D31" s="31">
        <v>12</v>
      </c>
      <c r="E31" s="31">
        <v>6</v>
      </c>
      <c r="F31" s="32">
        <f t="shared" si="1"/>
        <v>0.6666666666666666</v>
      </c>
      <c r="G31" s="32">
        <f t="shared" si="2"/>
        <v>0.3333333333333333</v>
      </c>
    </row>
    <row r="32" spans="1:7" s="1" customFormat="1" ht="15.75">
      <c r="A32" s="45">
        <v>108</v>
      </c>
      <c r="B32" s="25" t="s">
        <v>21</v>
      </c>
      <c r="C32" s="31">
        <f aca="true" t="shared" si="3" ref="C32:C39">D32+E32</f>
        <v>202</v>
      </c>
      <c r="D32" s="31">
        <v>131</v>
      </c>
      <c r="E32" s="31">
        <v>71</v>
      </c>
      <c r="F32" s="32">
        <f aca="true" t="shared" si="4" ref="F32:F39">D32/C32</f>
        <v>0.6485148514851485</v>
      </c>
      <c r="G32" s="32">
        <f aca="true" t="shared" si="5" ref="G32:G39">E32/C32</f>
        <v>0.35148514851485146</v>
      </c>
    </row>
    <row r="33" spans="1:7" s="1" customFormat="1" ht="15.75">
      <c r="A33" s="46"/>
      <c r="B33" s="26" t="s">
        <v>22</v>
      </c>
      <c r="C33" s="31">
        <f t="shared" si="3"/>
        <v>10</v>
      </c>
      <c r="D33" s="31">
        <v>8</v>
      </c>
      <c r="E33" s="31">
        <v>2</v>
      </c>
      <c r="F33" s="32">
        <f t="shared" si="4"/>
        <v>0.8</v>
      </c>
      <c r="G33" s="32">
        <f t="shared" si="5"/>
        <v>0.2</v>
      </c>
    </row>
    <row r="34" spans="1:7" s="1" customFormat="1" ht="15.75">
      <c r="A34" s="46"/>
      <c r="B34" s="26" t="s">
        <v>23</v>
      </c>
      <c r="C34" s="31">
        <f t="shared" si="3"/>
        <v>24</v>
      </c>
      <c r="D34" s="36">
        <v>22</v>
      </c>
      <c r="E34" s="36">
        <v>2</v>
      </c>
      <c r="F34" s="32">
        <f t="shared" si="4"/>
        <v>0.9166666666666666</v>
      </c>
      <c r="G34" s="32">
        <f t="shared" si="5"/>
        <v>0.08333333333333333</v>
      </c>
    </row>
    <row r="35" spans="1:7" s="1" customFormat="1" ht="15.75">
      <c r="A35" s="47"/>
      <c r="B35" s="26" t="s">
        <v>24</v>
      </c>
      <c r="C35" s="31">
        <f t="shared" si="3"/>
        <v>18</v>
      </c>
      <c r="D35" s="31">
        <v>12</v>
      </c>
      <c r="E35" s="31">
        <v>6</v>
      </c>
      <c r="F35" s="32">
        <f t="shared" si="4"/>
        <v>0.6666666666666666</v>
      </c>
      <c r="G35" s="32">
        <f t="shared" si="5"/>
        <v>0.3333333333333333</v>
      </c>
    </row>
    <row r="36" spans="1:7" s="1" customFormat="1" ht="15.75">
      <c r="A36" s="45">
        <v>109</v>
      </c>
      <c r="B36" s="25" t="s">
        <v>21</v>
      </c>
      <c r="C36" s="31">
        <f t="shared" si="3"/>
        <v>202</v>
      </c>
      <c r="D36" s="31">
        <v>128</v>
      </c>
      <c r="E36" s="31">
        <v>74</v>
      </c>
      <c r="F36" s="32">
        <f t="shared" si="4"/>
        <v>0.6336633663366337</v>
      </c>
      <c r="G36" s="32">
        <f t="shared" si="5"/>
        <v>0.36633663366336633</v>
      </c>
    </row>
    <row r="37" spans="1:7" s="1" customFormat="1" ht="15.75">
      <c r="A37" s="46"/>
      <c r="B37" s="26" t="s">
        <v>22</v>
      </c>
      <c r="C37" s="31">
        <f t="shared" si="3"/>
        <v>10</v>
      </c>
      <c r="D37" s="31">
        <v>7</v>
      </c>
      <c r="E37" s="31">
        <v>3</v>
      </c>
      <c r="F37" s="32">
        <f t="shared" si="4"/>
        <v>0.7</v>
      </c>
      <c r="G37" s="32">
        <f t="shared" si="5"/>
        <v>0.3</v>
      </c>
    </row>
    <row r="38" spans="1:7" s="1" customFormat="1" ht="15.75">
      <c r="A38" s="46"/>
      <c r="B38" s="26" t="s">
        <v>23</v>
      </c>
      <c r="C38" s="31">
        <f t="shared" si="3"/>
        <v>25</v>
      </c>
      <c r="D38" s="33">
        <v>22</v>
      </c>
      <c r="E38" s="33">
        <v>3</v>
      </c>
      <c r="F38" s="32">
        <f t="shared" si="4"/>
        <v>0.88</v>
      </c>
      <c r="G38" s="32">
        <f t="shared" si="5"/>
        <v>0.12</v>
      </c>
    </row>
    <row r="39" spans="1:7" s="1" customFormat="1" ht="15.75">
      <c r="A39" s="47"/>
      <c r="B39" s="26" t="s">
        <v>24</v>
      </c>
      <c r="C39" s="31">
        <f t="shared" si="3"/>
        <v>18</v>
      </c>
      <c r="D39" s="31">
        <v>12</v>
      </c>
      <c r="E39" s="31">
        <v>6</v>
      </c>
      <c r="F39" s="32">
        <f t="shared" si="4"/>
        <v>0.6666666666666666</v>
      </c>
      <c r="G39" s="32">
        <f t="shared" si="5"/>
        <v>0.3333333333333333</v>
      </c>
    </row>
    <row r="40" spans="1:7" ht="15.75">
      <c r="A40" s="45">
        <v>110</v>
      </c>
      <c r="B40" s="25" t="s">
        <v>21</v>
      </c>
      <c r="C40" s="40">
        <f>SUM(D40:E40)</f>
        <v>201</v>
      </c>
      <c r="D40" s="40">
        <v>121</v>
      </c>
      <c r="E40" s="40">
        <v>80</v>
      </c>
      <c r="F40" s="32">
        <f>D40/C40</f>
        <v>0.6019900497512438</v>
      </c>
      <c r="G40" s="32">
        <f>E40/C40</f>
        <v>0.39800995024875624</v>
      </c>
    </row>
    <row r="41" spans="1:7" ht="15.75">
      <c r="A41" s="46"/>
      <c r="B41" s="26" t="s">
        <v>22</v>
      </c>
      <c r="C41" s="40">
        <f>SUM(D41:E41)</f>
        <v>10</v>
      </c>
      <c r="D41" s="40">
        <v>5</v>
      </c>
      <c r="E41" s="40">
        <v>5</v>
      </c>
      <c r="F41" s="32">
        <f>D41/C41</f>
        <v>0.5</v>
      </c>
      <c r="G41" s="32">
        <f>E41/C41</f>
        <v>0.5</v>
      </c>
    </row>
    <row r="42" spans="1:7" ht="15.75">
      <c r="A42" s="46"/>
      <c r="B42" s="26" t="s">
        <v>23</v>
      </c>
      <c r="C42" s="40">
        <f>SUM(D42:E42)</f>
        <v>24</v>
      </c>
      <c r="D42" s="40">
        <v>20</v>
      </c>
      <c r="E42" s="39">
        <v>4</v>
      </c>
      <c r="F42" s="32">
        <f>D42/C42</f>
        <v>0.8333333333333334</v>
      </c>
      <c r="G42" s="32">
        <f>E42/C42</f>
        <v>0.16666666666666666</v>
      </c>
    </row>
    <row r="43" spans="1:7" ht="15.75">
      <c r="A43" s="47"/>
      <c r="B43" s="26" t="s">
        <v>24</v>
      </c>
      <c r="C43" s="40">
        <f>SUM(D43:E43)</f>
        <v>18</v>
      </c>
      <c r="D43" s="40">
        <v>13</v>
      </c>
      <c r="E43" s="39">
        <v>5</v>
      </c>
      <c r="F43" s="32">
        <f>D43/C43</f>
        <v>0.7222222222222222</v>
      </c>
      <c r="G43" s="32">
        <f>E43/C43</f>
        <v>0.2777777777777778</v>
      </c>
    </row>
    <row r="44" spans="1:7" ht="15.75">
      <c r="A44" s="45">
        <v>111</v>
      </c>
      <c r="B44" s="7" t="s">
        <v>4</v>
      </c>
      <c r="C44" s="44">
        <v>189</v>
      </c>
      <c r="D44" s="44">
        <v>117</v>
      </c>
      <c r="E44" s="44">
        <v>72</v>
      </c>
      <c r="F44" s="21">
        <f>D44/C44</f>
        <v>0.6190476190476191</v>
      </c>
      <c r="G44" s="21">
        <f>E44/C44</f>
        <v>0.38095238095238093</v>
      </c>
    </row>
    <row r="45" spans="1:7" ht="15.75">
      <c r="A45" s="46"/>
      <c r="B45" s="8" t="s">
        <v>7</v>
      </c>
      <c r="C45" s="44">
        <v>9</v>
      </c>
      <c r="D45" s="44">
        <v>5</v>
      </c>
      <c r="E45" s="44">
        <v>4</v>
      </c>
      <c r="F45" s="21">
        <f>D45/C45</f>
        <v>0.5555555555555556</v>
      </c>
      <c r="G45" s="21">
        <f>E45/C45</f>
        <v>0.4444444444444444</v>
      </c>
    </row>
    <row r="46" spans="1:7" ht="15.75">
      <c r="A46" s="46"/>
      <c r="B46" s="8" t="s">
        <v>8</v>
      </c>
      <c r="C46" s="44">
        <v>24</v>
      </c>
      <c r="D46" s="44">
        <v>20</v>
      </c>
      <c r="E46" s="43">
        <v>4</v>
      </c>
      <c r="F46" s="21">
        <f>D46/C46</f>
        <v>0.8333333333333334</v>
      </c>
      <c r="G46" s="21">
        <f>E46/C46</f>
        <v>0.16666666666666666</v>
      </c>
    </row>
    <row r="47" spans="1:7" ht="15.75">
      <c r="A47" s="47"/>
      <c r="B47" s="7" t="s">
        <v>10</v>
      </c>
      <c r="C47" s="44">
        <v>18</v>
      </c>
      <c r="D47" s="44">
        <v>14</v>
      </c>
      <c r="E47" s="43">
        <v>4</v>
      </c>
      <c r="F47" s="21">
        <f>D47/C47</f>
        <v>0.7777777777777778</v>
      </c>
      <c r="G47" s="21">
        <f>E47/C47</f>
        <v>0.2222222222222222</v>
      </c>
    </row>
  </sheetData>
  <sheetProtection/>
  <mergeCells count="16">
    <mergeCell ref="A44:A47"/>
    <mergeCell ref="A4:A7"/>
    <mergeCell ref="A12:A15"/>
    <mergeCell ref="A1:G1"/>
    <mergeCell ref="C2:E2"/>
    <mergeCell ref="B2:B3"/>
    <mergeCell ref="F2:G2"/>
    <mergeCell ref="A2:A3"/>
    <mergeCell ref="A24:A27"/>
    <mergeCell ref="A16:A19"/>
    <mergeCell ref="A8:A11"/>
    <mergeCell ref="A36:A39"/>
    <mergeCell ref="A32:A35"/>
    <mergeCell ref="A40:A43"/>
    <mergeCell ref="A28:A31"/>
    <mergeCell ref="A20:A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K11" sqref="K11"/>
    </sheetView>
  </sheetViews>
  <sheetFormatPr defaultColWidth="9.00390625" defaultRowHeight="15.75"/>
  <sheetData>
    <row r="1" spans="1:7" ht="33.75" customHeight="1">
      <c r="A1" s="53" t="s">
        <v>12</v>
      </c>
      <c r="B1" s="53"/>
      <c r="C1" s="53"/>
      <c r="D1" s="53"/>
      <c r="E1" s="53"/>
      <c r="F1" s="53"/>
      <c r="G1" s="53"/>
    </row>
    <row r="2" spans="1:7" ht="15.75">
      <c r="A2" s="57" t="s">
        <v>5</v>
      </c>
      <c r="B2" s="59" t="s">
        <v>6</v>
      </c>
      <c r="C2" s="60" t="s">
        <v>0</v>
      </c>
      <c r="D2" s="60"/>
      <c r="E2" s="61"/>
      <c r="F2" s="57" t="s">
        <v>1</v>
      </c>
      <c r="G2" s="57"/>
    </row>
    <row r="3" spans="1:7" ht="15.75">
      <c r="A3" s="58"/>
      <c r="B3" s="59"/>
      <c r="C3" s="3" t="s">
        <v>9</v>
      </c>
      <c r="D3" s="2" t="s">
        <v>2</v>
      </c>
      <c r="E3" s="2" t="s">
        <v>3</v>
      </c>
      <c r="F3" s="2" t="s">
        <v>2</v>
      </c>
      <c r="G3" s="2" t="s">
        <v>3</v>
      </c>
    </row>
    <row r="4" spans="1:7" ht="15.75">
      <c r="A4" s="6">
        <v>103</v>
      </c>
      <c r="B4" s="7" t="s">
        <v>4</v>
      </c>
      <c r="C4" s="6">
        <f>SUM(D4:E4)</f>
        <v>203</v>
      </c>
      <c r="D4" s="11">
        <f>(F4*203)/100</f>
        <v>126.99680000000001</v>
      </c>
      <c r="E4" s="11">
        <f>(G4*203)/100</f>
        <v>76.00319999999999</v>
      </c>
      <c r="F4" s="12">
        <v>62.56</v>
      </c>
      <c r="G4" s="12">
        <v>37.44</v>
      </c>
    </row>
    <row r="5" spans="1:7" ht="32.25">
      <c r="A5" s="6">
        <v>103</v>
      </c>
      <c r="B5" s="8" t="s">
        <v>7</v>
      </c>
      <c r="C5" s="6">
        <f>SUM(D5:E5)</f>
        <v>10</v>
      </c>
      <c r="D5" s="11">
        <v>8</v>
      </c>
      <c r="E5" s="11">
        <v>2</v>
      </c>
      <c r="F5" s="12">
        <v>80</v>
      </c>
      <c r="G5" s="12">
        <v>20</v>
      </c>
    </row>
    <row r="6" spans="1:7" ht="32.25">
      <c r="A6" s="6">
        <v>103</v>
      </c>
      <c r="B6" s="8" t="s">
        <v>8</v>
      </c>
      <c r="C6" s="6">
        <f>SUM(D6:E6)</f>
        <v>21</v>
      </c>
      <c r="D6" s="11">
        <f>(F6*21)/100</f>
        <v>14.91</v>
      </c>
      <c r="E6" s="11">
        <f>(G6*21)/100</f>
        <v>6.09</v>
      </c>
      <c r="F6" s="12">
        <v>71</v>
      </c>
      <c r="G6" s="12">
        <v>29</v>
      </c>
    </row>
    <row r="7" spans="1:7" ht="32.25">
      <c r="A7" s="6">
        <v>103</v>
      </c>
      <c r="B7" s="8" t="s">
        <v>10</v>
      </c>
      <c r="C7" s="6">
        <f>SUM(D7:E7)</f>
        <v>18</v>
      </c>
      <c r="D7" s="11">
        <f>(F7*18)/100</f>
        <v>12.999600000000001</v>
      </c>
      <c r="E7" s="11">
        <f>(G7*18)/100</f>
        <v>5.0004</v>
      </c>
      <c r="F7" s="12">
        <v>72.22</v>
      </c>
      <c r="G7" s="12">
        <v>27.78</v>
      </c>
    </row>
    <row r="9" ht="15.75">
      <c r="A9" s="5" t="s">
        <v>11</v>
      </c>
    </row>
  </sheetData>
  <sheetProtection/>
  <mergeCells count="5">
    <mergeCell ref="A1:G1"/>
    <mergeCell ref="A2:A3"/>
    <mergeCell ref="B2:B3"/>
    <mergeCell ref="C2:E2"/>
    <mergeCell ref="F2:G2"/>
  </mergeCells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A5" sqref="A5:A8"/>
    </sheetView>
  </sheetViews>
  <sheetFormatPr defaultColWidth="9.00390625" defaultRowHeight="15.75"/>
  <cols>
    <col min="2" max="2" width="11.75390625" style="0" customWidth="1"/>
    <col min="4" max="4" width="10.00390625" style="0" customWidth="1"/>
  </cols>
  <sheetData>
    <row r="1" spans="1:7" ht="15.75">
      <c r="A1" s="53" t="s">
        <v>13</v>
      </c>
      <c r="B1" s="53"/>
      <c r="C1" s="53"/>
      <c r="D1" s="53"/>
      <c r="E1" s="53"/>
      <c r="F1" s="53"/>
      <c r="G1" s="53"/>
    </row>
    <row r="2" spans="1:7" ht="15.75">
      <c r="A2" s="54" t="s">
        <v>37</v>
      </c>
      <c r="B2" s="55"/>
      <c r="C2" s="55"/>
      <c r="D2" s="55"/>
      <c r="E2" s="55"/>
      <c r="F2" s="55"/>
      <c r="G2" s="56"/>
    </row>
    <row r="3" spans="1:7" ht="15.75">
      <c r="A3" s="57" t="s">
        <v>5</v>
      </c>
      <c r="B3" s="59" t="s">
        <v>6</v>
      </c>
      <c r="C3" s="60" t="s">
        <v>0</v>
      </c>
      <c r="D3" s="60"/>
      <c r="E3" s="61"/>
      <c r="F3" s="57" t="s">
        <v>1</v>
      </c>
      <c r="G3" s="57"/>
    </row>
    <row r="4" spans="1:7" ht="15.75">
      <c r="A4" s="58"/>
      <c r="B4" s="59"/>
      <c r="C4" s="42" t="s">
        <v>9</v>
      </c>
      <c r="D4" s="41" t="s">
        <v>2</v>
      </c>
      <c r="E4" s="41" t="s">
        <v>3</v>
      </c>
      <c r="F4" s="41" t="s">
        <v>2</v>
      </c>
      <c r="G4" s="41" t="s">
        <v>3</v>
      </c>
    </row>
    <row r="5" spans="1:7" ht="15.75">
      <c r="A5" s="45">
        <v>111</v>
      </c>
      <c r="B5" s="7" t="s">
        <v>20</v>
      </c>
      <c r="C5" s="42">
        <v>189</v>
      </c>
      <c r="D5" s="42">
        <v>117</v>
      </c>
      <c r="E5" s="42">
        <v>72</v>
      </c>
      <c r="F5" s="21">
        <f>D5/C5</f>
        <v>0.6190476190476191</v>
      </c>
      <c r="G5" s="21">
        <f>E5/C5</f>
        <v>0.38095238095238093</v>
      </c>
    </row>
    <row r="6" spans="1:7" ht="32.25">
      <c r="A6" s="46"/>
      <c r="B6" s="8" t="s">
        <v>7</v>
      </c>
      <c r="C6" s="42">
        <v>9</v>
      </c>
      <c r="D6" s="42">
        <v>5</v>
      </c>
      <c r="E6" s="42">
        <v>4</v>
      </c>
      <c r="F6" s="21">
        <f>D6/C6</f>
        <v>0.5555555555555556</v>
      </c>
      <c r="G6" s="21">
        <f>E6/C6</f>
        <v>0.4444444444444444</v>
      </c>
    </row>
    <row r="7" spans="1:7" ht="32.25">
      <c r="A7" s="46"/>
      <c r="B7" s="8" t="s">
        <v>8</v>
      </c>
      <c r="C7" s="42">
        <v>24</v>
      </c>
      <c r="D7" s="42">
        <v>20</v>
      </c>
      <c r="E7" s="41">
        <v>4</v>
      </c>
      <c r="F7" s="21">
        <f>D7/C7</f>
        <v>0.8333333333333334</v>
      </c>
      <c r="G7" s="21">
        <f>E7/C7</f>
        <v>0.16666666666666666</v>
      </c>
    </row>
    <row r="8" spans="1:7" ht="15.75">
      <c r="A8" s="47"/>
      <c r="B8" s="7" t="s">
        <v>10</v>
      </c>
      <c r="C8" s="42">
        <v>18</v>
      </c>
      <c r="D8" s="42">
        <v>14</v>
      </c>
      <c r="E8" s="41">
        <v>4</v>
      </c>
      <c r="F8" s="21">
        <f>D8/C8</f>
        <v>0.7777777777777778</v>
      </c>
      <c r="G8" s="21">
        <f>E8/C8</f>
        <v>0.2222222222222222</v>
      </c>
    </row>
  </sheetData>
  <sheetProtection/>
  <mergeCells count="7">
    <mergeCell ref="A5:A8"/>
    <mergeCell ref="A1:G1"/>
    <mergeCell ref="A2:G2"/>
    <mergeCell ref="A3:A4"/>
    <mergeCell ref="B3:B4"/>
    <mergeCell ref="C3:E3"/>
    <mergeCell ref="F3:G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B1">
      <selection activeCell="D10" sqref="D10"/>
    </sheetView>
  </sheetViews>
  <sheetFormatPr defaultColWidth="9.00390625" defaultRowHeight="15.75"/>
  <cols>
    <col min="1" max="1" width="0" style="1" hidden="1" customWidth="1"/>
    <col min="2" max="2" width="18.00390625" style="1" customWidth="1"/>
    <col min="3" max="4" width="8.875" style="1" customWidth="1"/>
    <col min="5" max="5" width="6.75390625" style="1" customWidth="1"/>
    <col min="6" max="6" width="10.875" style="1" customWidth="1"/>
    <col min="7" max="16384" width="8.875" style="1" customWidth="1"/>
  </cols>
  <sheetData>
    <row r="1" spans="1:7" ht="33.75" customHeight="1">
      <c r="A1" s="53" t="s">
        <v>13</v>
      </c>
      <c r="B1" s="53"/>
      <c r="C1" s="53"/>
      <c r="D1" s="53"/>
      <c r="E1" s="53"/>
      <c r="F1" s="53"/>
      <c r="G1" s="53"/>
    </row>
    <row r="2" spans="1:7" ht="21" customHeight="1">
      <c r="A2" s="54" t="s">
        <v>36</v>
      </c>
      <c r="B2" s="55"/>
      <c r="C2" s="55"/>
      <c r="D2" s="55"/>
      <c r="E2" s="55"/>
      <c r="F2" s="55"/>
      <c r="G2" s="56"/>
    </row>
    <row r="3" spans="1:7" ht="16.5" customHeight="1">
      <c r="A3" s="57" t="s">
        <v>5</v>
      </c>
      <c r="B3" s="59" t="s">
        <v>6</v>
      </c>
      <c r="C3" s="60" t="s">
        <v>0</v>
      </c>
      <c r="D3" s="60"/>
      <c r="E3" s="61"/>
      <c r="F3" s="57" t="s">
        <v>1</v>
      </c>
      <c r="G3" s="57"/>
    </row>
    <row r="4" spans="1:7" ht="15.75">
      <c r="A4" s="58"/>
      <c r="B4" s="59"/>
      <c r="C4" s="40" t="s">
        <v>9</v>
      </c>
      <c r="D4" s="39" t="s">
        <v>2</v>
      </c>
      <c r="E4" s="39" t="s">
        <v>3</v>
      </c>
      <c r="F4" s="39" t="s">
        <v>2</v>
      </c>
      <c r="G4" s="39" t="s">
        <v>3</v>
      </c>
    </row>
    <row r="5" spans="1:7" ht="30" customHeight="1">
      <c r="A5" s="45">
        <v>104</v>
      </c>
      <c r="B5" s="7" t="s">
        <v>20</v>
      </c>
      <c r="C5" s="40">
        <f>SUM(D5:E5)</f>
        <v>201</v>
      </c>
      <c r="D5" s="40">
        <v>121</v>
      </c>
      <c r="E5" s="40">
        <v>80</v>
      </c>
      <c r="F5" s="21">
        <f>D5/C5</f>
        <v>0.6019900497512438</v>
      </c>
      <c r="G5" s="21">
        <f>E5/C5</f>
        <v>0.39800995024875624</v>
      </c>
    </row>
    <row r="6" spans="1:7" ht="25.5" customHeight="1">
      <c r="A6" s="46"/>
      <c r="B6" s="8" t="s">
        <v>7</v>
      </c>
      <c r="C6" s="40">
        <f>SUM(D6:E6)</f>
        <v>10</v>
      </c>
      <c r="D6" s="40">
        <v>5</v>
      </c>
      <c r="E6" s="40">
        <v>5</v>
      </c>
      <c r="F6" s="21">
        <f>D6/C6</f>
        <v>0.5</v>
      </c>
      <c r="G6" s="21">
        <f>E6/C6</f>
        <v>0.5</v>
      </c>
    </row>
    <row r="7" spans="1:7" ht="23.25" customHeight="1">
      <c r="A7" s="46"/>
      <c r="B7" s="8" t="s">
        <v>8</v>
      </c>
      <c r="C7" s="40">
        <f>SUM(D7:E7)</f>
        <v>24</v>
      </c>
      <c r="D7" s="40">
        <v>20</v>
      </c>
      <c r="E7" s="39">
        <v>4</v>
      </c>
      <c r="F7" s="21">
        <f>D7/C7</f>
        <v>0.8333333333333334</v>
      </c>
      <c r="G7" s="21">
        <f>E7/C7</f>
        <v>0.16666666666666666</v>
      </c>
    </row>
    <row r="8" spans="1:7" ht="27.75" customHeight="1">
      <c r="A8" s="47"/>
      <c r="B8" s="7" t="s">
        <v>10</v>
      </c>
      <c r="C8" s="40">
        <f>SUM(D8:E8)</f>
        <v>18</v>
      </c>
      <c r="D8" s="40">
        <v>13</v>
      </c>
      <c r="E8" s="39">
        <v>5</v>
      </c>
      <c r="F8" s="21">
        <f>D8/C8</f>
        <v>0.7222222222222222</v>
      </c>
      <c r="G8" s="21">
        <f>E8/C8</f>
        <v>0.2777777777777778</v>
      </c>
    </row>
    <row r="9" ht="17.25" customHeight="1"/>
    <row r="10" ht="15.75">
      <c r="A10" s="5" t="s">
        <v>11</v>
      </c>
    </row>
  </sheetData>
  <sheetProtection/>
  <mergeCells count="7">
    <mergeCell ref="A5:A8"/>
    <mergeCell ref="A1:G1"/>
    <mergeCell ref="A2:G2"/>
    <mergeCell ref="A3:A4"/>
    <mergeCell ref="B3:B4"/>
    <mergeCell ref="C3:E3"/>
    <mergeCell ref="F3:G3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B1">
      <selection activeCell="E7" sqref="E7"/>
    </sheetView>
  </sheetViews>
  <sheetFormatPr defaultColWidth="9.00390625" defaultRowHeight="15.75"/>
  <cols>
    <col min="1" max="1" width="0" style="1" hidden="1" customWidth="1"/>
    <col min="2" max="2" width="18.00390625" style="1" customWidth="1"/>
    <col min="3" max="4" width="8.875" style="1" customWidth="1"/>
    <col min="5" max="5" width="6.75390625" style="1" customWidth="1"/>
    <col min="6" max="6" width="10.875" style="1" customWidth="1"/>
    <col min="7" max="16384" width="8.875" style="1" customWidth="1"/>
  </cols>
  <sheetData>
    <row r="1" spans="1:7" ht="33.75" customHeight="1">
      <c r="A1" s="53" t="s">
        <v>13</v>
      </c>
      <c r="B1" s="53"/>
      <c r="C1" s="53"/>
      <c r="D1" s="53"/>
      <c r="E1" s="53"/>
      <c r="F1" s="53"/>
      <c r="G1" s="53"/>
    </row>
    <row r="2" spans="1:7" ht="21" customHeight="1">
      <c r="A2" s="54" t="s">
        <v>35</v>
      </c>
      <c r="B2" s="55"/>
      <c r="C2" s="55"/>
      <c r="D2" s="55"/>
      <c r="E2" s="55"/>
      <c r="F2" s="55"/>
      <c r="G2" s="56"/>
    </row>
    <row r="3" spans="1:7" ht="16.5" customHeight="1">
      <c r="A3" s="57" t="s">
        <v>5</v>
      </c>
      <c r="B3" s="59" t="s">
        <v>6</v>
      </c>
      <c r="C3" s="60" t="s">
        <v>0</v>
      </c>
      <c r="D3" s="60"/>
      <c r="E3" s="61"/>
      <c r="F3" s="57" t="s">
        <v>1</v>
      </c>
      <c r="G3" s="57"/>
    </row>
    <row r="4" spans="1:7" ht="15.75">
      <c r="A4" s="58"/>
      <c r="B4" s="59"/>
      <c r="C4" s="38" t="s">
        <v>9</v>
      </c>
      <c r="D4" s="37" t="s">
        <v>2</v>
      </c>
      <c r="E4" s="37" t="s">
        <v>3</v>
      </c>
      <c r="F4" s="37" t="s">
        <v>2</v>
      </c>
      <c r="G4" s="37" t="s">
        <v>3</v>
      </c>
    </row>
    <row r="5" spans="1:7" ht="30" customHeight="1">
      <c r="A5" s="45">
        <v>104</v>
      </c>
      <c r="B5" s="7" t="s">
        <v>20</v>
      </c>
      <c r="C5" s="38">
        <v>202</v>
      </c>
      <c r="D5" s="38">
        <v>128</v>
      </c>
      <c r="E5" s="38">
        <v>74</v>
      </c>
      <c r="F5" s="21">
        <f>D5/C5</f>
        <v>0.6336633663366337</v>
      </c>
      <c r="G5" s="21">
        <f>E5/C5</f>
        <v>0.36633663366336633</v>
      </c>
    </row>
    <row r="6" spans="1:7" ht="25.5" customHeight="1">
      <c r="A6" s="46"/>
      <c r="B6" s="8" t="s">
        <v>7</v>
      </c>
      <c r="C6" s="38">
        <v>10</v>
      </c>
      <c r="D6" s="38">
        <v>5</v>
      </c>
      <c r="E6" s="38">
        <v>5</v>
      </c>
      <c r="F6" s="21">
        <f>D6/C6</f>
        <v>0.5</v>
      </c>
      <c r="G6" s="21">
        <f>E6/C6</f>
        <v>0.5</v>
      </c>
    </row>
    <row r="7" spans="1:7" ht="23.25" customHeight="1">
      <c r="A7" s="46"/>
      <c r="B7" s="8" t="s">
        <v>8</v>
      </c>
      <c r="C7" s="38">
        <v>25</v>
      </c>
      <c r="D7" s="38">
        <v>22</v>
      </c>
      <c r="E7" s="37">
        <v>3</v>
      </c>
      <c r="F7" s="21">
        <f>D7/C7</f>
        <v>0.88</v>
      </c>
      <c r="G7" s="21">
        <f>E7/C7</f>
        <v>0.12</v>
      </c>
    </row>
    <row r="8" spans="1:7" ht="27.75" customHeight="1">
      <c r="A8" s="47"/>
      <c r="B8" s="7" t="s">
        <v>10</v>
      </c>
      <c r="C8" s="38">
        <v>18</v>
      </c>
      <c r="D8" s="38">
        <v>12</v>
      </c>
      <c r="E8" s="37">
        <v>6</v>
      </c>
      <c r="F8" s="21">
        <f>D8/C8</f>
        <v>0.6666666666666666</v>
      </c>
      <c r="G8" s="21">
        <f>E8/C8</f>
        <v>0.3333333333333333</v>
      </c>
    </row>
    <row r="9" ht="17.25" customHeight="1"/>
    <row r="10" ht="15.75">
      <c r="A10" s="5" t="s">
        <v>11</v>
      </c>
    </row>
  </sheetData>
  <sheetProtection/>
  <mergeCells count="7">
    <mergeCell ref="A5:A8"/>
    <mergeCell ref="A1:G1"/>
    <mergeCell ref="A2:G2"/>
    <mergeCell ref="A3:A4"/>
    <mergeCell ref="B3:B4"/>
    <mergeCell ref="C3:E3"/>
    <mergeCell ref="F3:G3"/>
  </mergeCells>
  <printOptions/>
  <pageMargins left="1" right="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B1">
      <selection activeCell="D22" sqref="D22"/>
    </sheetView>
  </sheetViews>
  <sheetFormatPr defaultColWidth="9.00390625" defaultRowHeight="15.75"/>
  <cols>
    <col min="1" max="1" width="0" style="1" hidden="1" customWidth="1"/>
    <col min="2" max="2" width="18.00390625" style="1" customWidth="1"/>
    <col min="3" max="4" width="8.875" style="1" customWidth="1"/>
    <col min="5" max="5" width="6.75390625" style="1" customWidth="1"/>
    <col min="6" max="6" width="10.875" style="1" customWidth="1"/>
    <col min="7" max="16384" width="8.875" style="1" customWidth="1"/>
  </cols>
  <sheetData>
    <row r="1" spans="1:7" ht="33.75" customHeight="1">
      <c r="A1" s="53" t="s">
        <v>13</v>
      </c>
      <c r="B1" s="53"/>
      <c r="C1" s="53"/>
      <c r="D1" s="53"/>
      <c r="E1" s="53"/>
      <c r="F1" s="53"/>
      <c r="G1" s="53"/>
    </row>
    <row r="2" spans="1:7" ht="21" customHeight="1">
      <c r="A2" s="54" t="s">
        <v>34</v>
      </c>
      <c r="B2" s="55"/>
      <c r="C2" s="55"/>
      <c r="D2" s="55"/>
      <c r="E2" s="55"/>
      <c r="F2" s="55"/>
      <c r="G2" s="56"/>
    </row>
    <row r="3" spans="1:7" ht="16.5" customHeight="1">
      <c r="A3" s="57" t="s">
        <v>5</v>
      </c>
      <c r="B3" s="59" t="s">
        <v>6</v>
      </c>
      <c r="C3" s="60" t="s">
        <v>0</v>
      </c>
      <c r="D3" s="60"/>
      <c r="E3" s="61"/>
      <c r="F3" s="57" t="s">
        <v>1</v>
      </c>
      <c r="G3" s="57"/>
    </row>
    <row r="4" spans="1:7" ht="15.75">
      <c r="A4" s="58"/>
      <c r="B4" s="59"/>
      <c r="C4" s="35" t="s">
        <v>9</v>
      </c>
      <c r="D4" s="34" t="s">
        <v>2</v>
      </c>
      <c r="E4" s="34" t="s">
        <v>3</v>
      </c>
      <c r="F4" s="34" t="s">
        <v>2</v>
      </c>
      <c r="G4" s="34" t="s">
        <v>3</v>
      </c>
    </row>
    <row r="5" spans="1:7" ht="30" customHeight="1">
      <c r="A5" s="45">
        <v>104</v>
      </c>
      <c r="B5" s="7" t="s">
        <v>20</v>
      </c>
      <c r="C5" s="35">
        <v>202</v>
      </c>
      <c r="D5" s="35">
        <v>131</v>
      </c>
      <c r="E5" s="35">
        <v>71</v>
      </c>
      <c r="F5" s="21">
        <f>D5/C5</f>
        <v>0.6485148514851485</v>
      </c>
      <c r="G5" s="21">
        <f>E5/C5</f>
        <v>0.35148514851485146</v>
      </c>
    </row>
    <row r="6" spans="1:7" ht="25.5" customHeight="1">
      <c r="A6" s="46"/>
      <c r="B6" s="8" t="s">
        <v>7</v>
      </c>
      <c r="C6" s="35">
        <v>10</v>
      </c>
      <c r="D6" s="35">
        <v>8</v>
      </c>
      <c r="E6" s="35">
        <v>2</v>
      </c>
      <c r="F6" s="21">
        <f>D6/C6</f>
        <v>0.8</v>
      </c>
      <c r="G6" s="21">
        <f>E6/C6</f>
        <v>0.2</v>
      </c>
    </row>
    <row r="7" spans="1:7" ht="23.25" customHeight="1">
      <c r="A7" s="46"/>
      <c r="B7" s="8" t="s">
        <v>8</v>
      </c>
      <c r="C7" s="35">
        <v>24</v>
      </c>
      <c r="D7" s="35">
        <v>22</v>
      </c>
      <c r="E7" s="34">
        <v>2</v>
      </c>
      <c r="F7" s="21">
        <f>D7/C7</f>
        <v>0.9166666666666666</v>
      </c>
      <c r="G7" s="21">
        <f>E7/C7</f>
        <v>0.08333333333333333</v>
      </c>
    </row>
    <row r="8" spans="1:7" ht="27.75" customHeight="1">
      <c r="A8" s="47"/>
      <c r="B8" s="7" t="s">
        <v>10</v>
      </c>
      <c r="C8" s="35">
        <v>18</v>
      </c>
      <c r="D8" s="35">
        <v>12</v>
      </c>
      <c r="E8" s="34">
        <v>6</v>
      </c>
      <c r="F8" s="21">
        <f>D8/C8</f>
        <v>0.6666666666666666</v>
      </c>
      <c r="G8" s="21">
        <f>E8/C8</f>
        <v>0.3333333333333333</v>
      </c>
    </row>
    <row r="9" ht="17.25" customHeight="1"/>
    <row r="10" ht="15.75">
      <c r="A10" s="5" t="s">
        <v>11</v>
      </c>
    </row>
  </sheetData>
  <sheetProtection/>
  <mergeCells count="7">
    <mergeCell ref="A5:A8"/>
    <mergeCell ref="A1:G1"/>
    <mergeCell ref="A2:G2"/>
    <mergeCell ref="A3:A4"/>
    <mergeCell ref="B3:B4"/>
    <mergeCell ref="C3:E3"/>
    <mergeCell ref="F3:G3"/>
  </mergeCells>
  <printOptions/>
  <pageMargins left="1" right="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B2">
      <selection activeCell="I22" sqref="I21:I22"/>
    </sheetView>
  </sheetViews>
  <sheetFormatPr defaultColWidth="9.00390625" defaultRowHeight="15.75"/>
  <cols>
    <col min="1" max="1" width="0" style="1" hidden="1" customWidth="1"/>
    <col min="2" max="2" width="18.00390625" style="1" customWidth="1"/>
    <col min="3" max="4" width="8.875" style="1" customWidth="1"/>
    <col min="5" max="5" width="6.75390625" style="1" customWidth="1"/>
    <col min="6" max="6" width="10.875" style="1" customWidth="1"/>
    <col min="7" max="16384" width="8.875" style="1" customWidth="1"/>
  </cols>
  <sheetData>
    <row r="1" spans="1:7" ht="33.75" customHeight="1">
      <c r="A1" s="53" t="s">
        <v>13</v>
      </c>
      <c r="B1" s="53"/>
      <c r="C1" s="53"/>
      <c r="D1" s="53"/>
      <c r="E1" s="53"/>
      <c r="F1" s="53"/>
      <c r="G1" s="53"/>
    </row>
    <row r="2" spans="1:7" ht="21" customHeight="1">
      <c r="A2" s="54" t="s">
        <v>25</v>
      </c>
      <c r="B2" s="55"/>
      <c r="C2" s="55"/>
      <c r="D2" s="55"/>
      <c r="E2" s="55"/>
      <c r="F2" s="55"/>
      <c r="G2" s="56"/>
    </row>
    <row r="3" spans="1:7" ht="16.5" customHeight="1">
      <c r="A3" s="57" t="s">
        <v>5</v>
      </c>
      <c r="B3" s="59" t="s">
        <v>6</v>
      </c>
      <c r="C3" s="60" t="s">
        <v>0</v>
      </c>
      <c r="D3" s="60"/>
      <c r="E3" s="61"/>
      <c r="F3" s="57" t="s">
        <v>1</v>
      </c>
      <c r="G3" s="57"/>
    </row>
    <row r="4" spans="1:7" ht="15.75">
      <c r="A4" s="58"/>
      <c r="B4" s="59"/>
      <c r="C4" s="22" t="s">
        <v>9</v>
      </c>
      <c r="D4" s="23" t="s">
        <v>2</v>
      </c>
      <c r="E4" s="23" t="s">
        <v>3</v>
      </c>
      <c r="F4" s="23" t="s">
        <v>2</v>
      </c>
      <c r="G4" s="23" t="s">
        <v>3</v>
      </c>
    </row>
    <row r="5" spans="1:7" ht="30" customHeight="1">
      <c r="A5" s="45">
        <v>104</v>
      </c>
      <c r="B5" s="7" t="s">
        <v>20</v>
      </c>
      <c r="C5" s="22">
        <v>203</v>
      </c>
      <c r="D5" s="22">
        <v>124</v>
      </c>
      <c r="E5" s="22">
        <v>79</v>
      </c>
      <c r="F5" s="21">
        <f>D5/C5</f>
        <v>0.6108374384236454</v>
      </c>
      <c r="G5" s="21">
        <f>E5/C5</f>
        <v>0.3891625615763547</v>
      </c>
    </row>
    <row r="6" spans="1:7" ht="25.5" customHeight="1">
      <c r="A6" s="46"/>
      <c r="B6" s="8" t="s">
        <v>7</v>
      </c>
      <c r="C6" s="22">
        <v>10</v>
      </c>
      <c r="D6" s="22">
        <v>8</v>
      </c>
      <c r="E6" s="22">
        <v>2</v>
      </c>
      <c r="F6" s="21">
        <f>D6/C6</f>
        <v>0.8</v>
      </c>
      <c r="G6" s="21">
        <f>E6/C6</f>
        <v>0.2</v>
      </c>
    </row>
    <row r="7" spans="1:7" ht="23.25" customHeight="1">
      <c r="A7" s="46"/>
      <c r="B7" s="8" t="s">
        <v>8</v>
      </c>
      <c r="C7" s="22">
        <v>25</v>
      </c>
      <c r="D7" s="22">
        <v>22</v>
      </c>
      <c r="E7" s="23">
        <v>3</v>
      </c>
      <c r="F7" s="21">
        <f>D7/C7</f>
        <v>0.88</v>
      </c>
      <c r="G7" s="21">
        <f>E7/C7</f>
        <v>0.12</v>
      </c>
    </row>
    <row r="8" spans="1:7" ht="27.75" customHeight="1">
      <c r="A8" s="47"/>
      <c r="B8" s="7" t="s">
        <v>10</v>
      </c>
      <c r="C8" s="22">
        <v>18</v>
      </c>
      <c r="D8" s="22">
        <v>12</v>
      </c>
      <c r="E8" s="23">
        <v>6</v>
      </c>
      <c r="F8" s="21">
        <f>D8/C8</f>
        <v>0.6666666666666666</v>
      </c>
      <c r="G8" s="21">
        <f>E8/C8</f>
        <v>0.3333333333333333</v>
      </c>
    </row>
    <row r="9" ht="17.25" customHeight="1"/>
    <row r="10" ht="15.75">
      <c r="A10" s="5" t="s">
        <v>11</v>
      </c>
    </row>
  </sheetData>
  <sheetProtection/>
  <mergeCells count="7">
    <mergeCell ref="A5:A8"/>
    <mergeCell ref="A1:G1"/>
    <mergeCell ref="A2:G2"/>
    <mergeCell ref="A3:A4"/>
    <mergeCell ref="B3:B4"/>
    <mergeCell ref="C3:E3"/>
    <mergeCell ref="F3:G3"/>
  </mergeCells>
  <printOptions/>
  <pageMargins left="1" right="1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B1">
      <selection activeCell="D33" sqref="D33"/>
    </sheetView>
  </sheetViews>
  <sheetFormatPr defaultColWidth="9.00390625" defaultRowHeight="15.75"/>
  <cols>
    <col min="1" max="1" width="0" style="1" hidden="1" customWidth="1"/>
    <col min="2" max="2" width="18.00390625" style="1" customWidth="1"/>
    <col min="3" max="4" width="8.875" style="1" customWidth="1"/>
    <col min="5" max="5" width="6.75390625" style="1" customWidth="1"/>
    <col min="6" max="6" width="10.875" style="1" customWidth="1"/>
    <col min="7" max="16384" width="8.875" style="1" customWidth="1"/>
  </cols>
  <sheetData>
    <row r="1" spans="1:7" ht="33.75" customHeight="1">
      <c r="A1" s="53" t="s">
        <v>13</v>
      </c>
      <c r="B1" s="53"/>
      <c r="C1" s="53"/>
      <c r="D1" s="53"/>
      <c r="E1" s="53"/>
      <c r="F1" s="53"/>
      <c r="G1" s="53"/>
    </row>
    <row r="2" spans="1:7" ht="21" customHeight="1">
      <c r="A2" s="54" t="s">
        <v>19</v>
      </c>
      <c r="B2" s="55"/>
      <c r="C2" s="55"/>
      <c r="D2" s="55"/>
      <c r="E2" s="55"/>
      <c r="F2" s="55"/>
      <c r="G2" s="56"/>
    </row>
    <row r="3" spans="1:7" ht="16.5" customHeight="1">
      <c r="A3" s="57" t="s">
        <v>5</v>
      </c>
      <c r="B3" s="59" t="s">
        <v>6</v>
      </c>
      <c r="C3" s="60" t="s">
        <v>0</v>
      </c>
      <c r="D3" s="60"/>
      <c r="E3" s="61"/>
      <c r="F3" s="57" t="s">
        <v>1</v>
      </c>
      <c r="G3" s="57"/>
    </row>
    <row r="4" spans="1:7" ht="15.75">
      <c r="A4" s="58"/>
      <c r="B4" s="59"/>
      <c r="C4" s="19" t="s">
        <v>9</v>
      </c>
      <c r="D4" s="20" t="s">
        <v>2</v>
      </c>
      <c r="E4" s="20" t="s">
        <v>3</v>
      </c>
      <c r="F4" s="20" t="s">
        <v>2</v>
      </c>
      <c r="G4" s="20" t="s">
        <v>3</v>
      </c>
    </row>
    <row r="5" spans="1:7" ht="30" customHeight="1">
      <c r="A5" s="45">
        <v>104</v>
      </c>
      <c r="B5" s="7" t="s">
        <v>20</v>
      </c>
      <c r="C5" s="22">
        <v>190</v>
      </c>
      <c r="D5" s="22">
        <v>117</v>
      </c>
      <c r="E5" s="22">
        <v>73</v>
      </c>
      <c r="F5" s="21">
        <f>D5/C5</f>
        <v>0.6157894736842106</v>
      </c>
      <c r="G5" s="21">
        <f>E5/C5</f>
        <v>0.38421052631578945</v>
      </c>
    </row>
    <row r="6" spans="1:7" ht="25.5" customHeight="1">
      <c r="A6" s="46"/>
      <c r="B6" s="8" t="s">
        <v>16</v>
      </c>
      <c r="C6" s="22">
        <v>10</v>
      </c>
      <c r="D6" s="22">
        <v>8</v>
      </c>
      <c r="E6" s="22">
        <v>2</v>
      </c>
      <c r="F6" s="21">
        <f>D6/C6</f>
        <v>0.8</v>
      </c>
      <c r="G6" s="21">
        <f>E6/C6</f>
        <v>0.2</v>
      </c>
    </row>
    <row r="7" spans="1:7" ht="23.25" customHeight="1">
      <c r="A7" s="46"/>
      <c r="B7" s="8" t="s">
        <v>17</v>
      </c>
      <c r="C7" s="22">
        <v>25</v>
      </c>
      <c r="D7" s="22">
        <v>22</v>
      </c>
      <c r="E7" s="23">
        <v>3</v>
      </c>
      <c r="F7" s="21">
        <f>D7/C7</f>
        <v>0.88</v>
      </c>
      <c r="G7" s="21">
        <f>E7/C7</f>
        <v>0.12</v>
      </c>
    </row>
    <row r="8" spans="1:7" ht="27.75" customHeight="1">
      <c r="A8" s="47"/>
      <c r="B8" s="7" t="s">
        <v>18</v>
      </c>
      <c r="C8" s="22">
        <v>18</v>
      </c>
      <c r="D8" s="22">
        <v>12</v>
      </c>
      <c r="E8" s="23">
        <v>6</v>
      </c>
      <c r="F8" s="21">
        <f>D8/C8</f>
        <v>0.6666666666666666</v>
      </c>
      <c r="G8" s="21">
        <f>E8/C8</f>
        <v>0.3333333333333333</v>
      </c>
    </row>
    <row r="9" ht="17.25" customHeight="1"/>
    <row r="10" ht="15.75">
      <c r="A10" s="5" t="s">
        <v>11</v>
      </c>
    </row>
  </sheetData>
  <sheetProtection/>
  <mergeCells count="7">
    <mergeCell ref="A5:A8"/>
    <mergeCell ref="A1:G1"/>
    <mergeCell ref="A2:G2"/>
    <mergeCell ref="A3:A4"/>
    <mergeCell ref="B3:B4"/>
    <mergeCell ref="C3:E3"/>
    <mergeCell ref="F3:G3"/>
  </mergeCells>
  <printOptions/>
  <pageMargins left="1" right="1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B1">
      <selection activeCell="F29" sqref="F29"/>
    </sheetView>
  </sheetViews>
  <sheetFormatPr defaultColWidth="9.00390625" defaultRowHeight="15.75"/>
  <cols>
    <col min="1" max="1" width="0" style="1" hidden="1" customWidth="1"/>
    <col min="2" max="16384" width="8.875" style="1" customWidth="1"/>
  </cols>
  <sheetData>
    <row r="1" spans="1:7" ht="33.75" customHeight="1">
      <c r="A1" s="53" t="s">
        <v>13</v>
      </c>
      <c r="B1" s="53"/>
      <c r="C1" s="53"/>
      <c r="D1" s="53"/>
      <c r="E1" s="53"/>
      <c r="F1" s="53"/>
      <c r="G1" s="53"/>
    </row>
    <row r="2" spans="1:7" ht="21" customHeight="1">
      <c r="A2" s="54" t="s">
        <v>15</v>
      </c>
      <c r="B2" s="55"/>
      <c r="C2" s="55"/>
      <c r="D2" s="55"/>
      <c r="E2" s="55"/>
      <c r="F2" s="55"/>
      <c r="G2" s="56"/>
    </row>
    <row r="3" spans="1:7" ht="16.5" customHeight="1">
      <c r="A3" s="57" t="s">
        <v>5</v>
      </c>
      <c r="B3" s="59" t="s">
        <v>6</v>
      </c>
      <c r="C3" s="60" t="s">
        <v>0</v>
      </c>
      <c r="D3" s="60"/>
      <c r="E3" s="61"/>
      <c r="F3" s="57" t="s">
        <v>1</v>
      </c>
      <c r="G3" s="57"/>
    </row>
    <row r="4" spans="1:7" ht="15.75">
      <c r="A4" s="58"/>
      <c r="B4" s="59"/>
      <c r="C4" s="17" t="s">
        <v>9</v>
      </c>
      <c r="D4" s="18" t="s">
        <v>2</v>
      </c>
      <c r="E4" s="18" t="s">
        <v>3</v>
      </c>
      <c r="F4" s="18" t="s">
        <v>2</v>
      </c>
      <c r="G4" s="18" t="s">
        <v>3</v>
      </c>
    </row>
    <row r="5" spans="1:7" ht="24" customHeight="1">
      <c r="A5" s="45">
        <v>104</v>
      </c>
      <c r="B5" s="7" t="s">
        <v>4</v>
      </c>
      <c r="C5" s="17">
        <v>200</v>
      </c>
      <c r="D5" s="17">
        <v>130</v>
      </c>
      <c r="E5" s="17">
        <v>70</v>
      </c>
      <c r="F5" s="17">
        <v>65</v>
      </c>
      <c r="G5" s="17">
        <v>35</v>
      </c>
    </row>
    <row r="6" spans="1:7" ht="32.25">
      <c r="A6" s="46"/>
      <c r="B6" s="8" t="s">
        <v>7</v>
      </c>
      <c r="C6" s="17">
        <v>10</v>
      </c>
      <c r="D6" s="17">
        <v>7</v>
      </c>
      <c r="E6" s="17">
        <v>3</v>
      </c>
      <c r="F6" s="17">
        <v>70</v>
      </c>
      <c r="G6" s="17">
        <v>30</v>
      </c>
    </row>
    <row r="7" spans="1:7" ht="32.25">
      <c r="A7" s="46"/>
      <c r="B7" s="8" t="s">
        <v>8</v>
      </c>
      <c r="C7" s="17">
        <v>23</v>
      </c>
      <c r="D7" s="17">
        <v>19</v>
      </c>
      <c r="E7" s="17">
        <v>4</v>
      </c>
      <c r="F7" s="17">
        <v>82.6</v>
      </c>
      <c r="G7" s="17">
        <v>17.4</v>
      </c>
    </row>
    <row r="8" spans="1:7" ht="32.25">
      <c r="A8" s="47"/>
      <c r="B8" s="8" t="s">
        <v>10</v>
      </c>
      <c r="C8" s="17">
        <v>18</v>
      </c>
      <c r="D8" s="17">
        <v>13</v>
      </c>
      <c r="E8" s="17">
        <v>5</v>
      </c>
      <c r="F8" s="17">
        <v>72.2</v>
      </c>
      <c r="G8" s="17">
        <v>27.8</v>
      </c>
    </row>
    <row r="9" ht="17.25" customHeight="1"/>
    <row r="10" ht="15.75">
      <c r="A10" s="5" t="s">
        <v>11</v>
      </c>
    </row>
  </sheetData>
  <sheetProtection/>
  <mergeCells count="7">
    <mergeCell ref="A5:A8"/>
    <mergeCell ref="A1:G1"/>
    <mergeCell ref="A2:G2"/>
    <mergeCell ref="A3:A4"/>
    <mergeCell ref="B3:B4"/>
    <mergeCell ref="C3:E3"/>
    <mergeCell ref="F3:G3"/>
  </mergeCells>
  <printOptions/>
  <pageMargins left="1" right="1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B1">
      <selection activeCell="J8" sqref="J8"/>
    </sheetView>
  </sheetViews>
  <sheetFormatPr defaultColWidth="9.00390625" defaultRowHeight="15.75"/>
  <cols>
    <col min="1" max="1" width="0" style="1" hidden="1" customWidth="1"/>
    <col min="2" max="16384" width="8.875" style="1" customWidth="1"/>
  </cols>
  <sheetData>
    <row r="1" spans="1:7" ht="33.75" customHeight="1">
      <c r="A1" s="53" t="s">
        <v>13</v>
      </c>
      <c r="B1" s="53"/>
      <c r="C1" s="53"/>
      <c r="D1" s="53"/>
      <c r="E1" s="53"/>
      <c r="F1" s="53"/>
      <c r="G1" s="53"/>
    </row>
    <row r="2" spans="1:7" ht="21" customHeight="1">
      <c r="A2" s="54" t="s">
        <v>14</v>
      </c>
      <c r="B2" s="55"/>
      <c r="C2" s="55"/>
      <c r="D2" s="55"/>
      <c r="E2" s="55"/>
      <c r="F2" s="55"/>
      <c r="G2" s="56"/>
    </row>
    <row r="3" spans="1:7" ht="15.75">
      <c r="A3" s="57" t="s">
        <v>5</v>
      </c>
      <c r="B3" s="59" t="s">
        <v>6</v>
      </c>
      <c r="C3" s="60" t="s">
        <v>0</v>
      </c>
      <c r="D3" s="60"/>
      <c r="E3" s="61"/>
      <c r="F3" s="57" t="s">
        <v>1</v>
      </c>
      <c r="G3" s="57"/>
    </row>
    <row r="4" spans="1:7" ht="15.75">
      <c r="A4" s="58"/>
      <c r="B4" s="59"/>
      <c r="C4" s="9" t="s">
        <v>9</v>
      </c>
      <c r="D4" s="10" t="s">
        <v>2</v>
      </c>
      <c r="E4" s="10" t="s">
        <v>3</v>
      </c>
      <c r="F4" s="10" t="s">
        <v>2</v>
      </c>
      <c r="G4" s="10" t="s">
        <v>3</v>
      </c>
    </row>
    <row r="5" spans="1:7" ht="16.5" thickBot="1">
      <c r="A5" s="45">
        <v>104</v>
      </c>
      <c r="B5" s="7" t="s">
        <v>4</v>
      </c>
      <c r="C5" s="16">
        <v>221</v>
      </c>
      <c r="D5" s="16">
        <v>141</v>
      </c>
      <c r="E5" s="16">
        <v>80</v>
      </c>
      <c r="F5" s="16">
        <v>63.8</v>
      </c>
      <c r="G5" s="16">
        <v>36.2</v>
      </c>
    </row>
    <row r="6" spans="1:7" ht="33" thickBot="1">
      <c r="A6" s="46"/>
      <c r="B6" s="8" t="s">
        <v>7</v>
      </c>
      <c r="C6" s="13">
        <v>10</v>
      </c>
      <c r="D6" s="13">
        <v>7</v>
      </c>
      <c r="E6" s="13">
        <v>3</v>
      </c>
      <c r="F6" s="13">
        <v>70</v>
      </c>
      <c r="G6" s="13">
        <v>30</v>
      </c>
    </row>
    <row r="7" spans="1:7" ht="33" thickBot="1">
      <c r="A7" s="46"/>
      <c r="B7" s="8" t="s">
        <v>8</v>
      </c>
      <c r="C7" s="14">
        <v>25</v>
      </c>
      <c r="D7" s="14">
        <v>19</v>
      </c>
      <c r="E7" s="14">
        <v>6</v>
      </c>
      <c r="F7" s="14">
        <v>76</v>
      </c>
      <c r="G7" s="14">
        <v>24</v>
      </c>
    </row>
    <row r="8" spans="1:7" ht="33" thickBot="1" thickTop="1">
      <c r="A8" s="47"/>
      <c r="B8" s="8" t="s">
        <v>10</v>
      </c>
      <c r="C8" s="15">
        <v>16</v>
      </c>
      <c r="D8" s="15">
        <v>10</v>
      </c>
      <c r="E8" s="15">
        <v>6</v>
      </c>
      <c r="F8" s="15">
        <v>62.5</v>
      </c>
      <c r="G8" s="15">
        <v>37.5</v>
      </c>
    </row>
    <row r="10" ht="15.75">
      <c r="A10" s="5" t="s">
        <v>11</v>
      </c>
    </row>
  </sheetData>
  <sheetProtection/>
  <mergeCells count="7">
    <mergeCell ref="A5:A8"/>
    <mergeCell ref="A2:G2"/>
    <mergeCell ref="A1:G1"/>
    <mergeCell ref="A3:A4"/>
    <mergeCell ref="B3:B4"/>
    <mergeCell ref="C3:E3"/>
    <mergeCell ref="F3:G3"/>
  </mergeCells>
  <printOptions/>
  <pageMargins left="1" right="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經濟部工業局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sytarng</dc:creator>
  <cp:keywords/>
  <dc:description/>
  <cp:lastModifiedBy>ytchen7</cp:lastModifiedBy>
  <cp:lastPrinted>2023-06-02T12:48:50Z</cp:lastPrinted>
  <dcterms:created xsi:type="dcterms:W3CDTF">2015-06-26T01:35:02Z</dcterms:created>
  <dcterms:modified xsi:type="dcterms:W3CDTF">2023-06-02T12:50:25Z</dcterms:modified>
  <cp:category/>
  <cp:version/>
  <cp:contentType/>
  <cp:contentStatus/>
</cp:coreProperties>
</file>