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 yWindow="72" windowWidth="19416" windowHeight="10380"/>
  </bookViews>
  <sheets>
    <sheet name="109出國" sheetId="2" r:id="rId1"/>
    <sheet name="109大陸" sheetId="1" r:id="rId2"/>
  </sheets>
  <definedNames>
    <definedName name="_xlnm._FilterDatabase" localSheetId="1" hidden="1">'109大陸'!$A$6:$U$6</definedName>
    <definedName name="_xlnm._FilterDatabase" localSheetId="0" hidden="1">'109出國'!$A$6:$U$37</definedName>
    <definedName name="_xlnm.Print_Area" localSheetId="1">'109大陸'!$A$1:$T$31</definedName>
    <definedName name="_xlnm.Print_Area" localSheetId="0">'109出國'!$A$1:$T$72</definedName>
    <definedName name="_xlnm.Print_Titles" localSheetId="1">'109大陸'!$1:$6</definedName>
    <definedName name="_xlnm.Print_Titles" localSheetId="0">'109出國'!$1:$6</definedName>
    <definedName name="人_事_費_分_析_表" localSheetId="1">#REF!</definedName>
    <definedName name="人_事_費_分_析_表" localSheetId="0">#REF!</definedName>
    <definedName name="人_事_費_分_析_表">#REF!</definedName>
    <definedName name="公_用_珍_貴_動_產_、_不_動_產_目_錄_總_表" localSheetId="1">#REF!</definedName>
    <definedName name="公_用_珍_貴_動_產_、_不_動_產_目_錄_總_表" localSheetId="0">#REF!</definedName>
    <definedName name="公_用_珍_貴_動_產_、_不_動_產_目_錄_總_表">#REF!</definedName>
    <definedName name="公_用_財_產_目_錄_總___表" localSheetId="1">#REF!</definedName>
    <definedName name="公_用_財_產_目_錄_總___表" localSheetId="0">#REF!</definedName>
    <definedName name="公_用_財_產_目_錄_總___表">#REF!</definedName>
    <definedName name="以前年度歲入來源別轉入數決算表" localSheetId="1">#REF!</definedName>
    <definedName name="以前年度歲入來源別轉入數決算表" localSheetId="0">#REF!</definedName>
    <definedName name="以前年度歲入來源別轉入數決算表">#REF!</definedName>
    <definedName name="以前年度歲出政事別轉入數決算表" localSheetId="1">#REF!</definedName>
    <definedName name="以前年度歲出政事別轉入數決算表" localSheetId="0">#REF!</definedName>
    <definedName name="以前年度歲出政事別轉入數決算表">#REF!</definedName>
    <definedName name="以前年度歲出機關別轉入數決算表" localSheetId="1">#REF!</definedName>
    <definedName name="以前年度歲出機關別轉入數決算表" localSheetId="0">#REF!</definedName>
    <definedName name="以前年度歲出機關別轉入數決算表">#REF!</definedName>
    <definedName name="以前年度歲出轉入數國庫已撥及未撥款項明細表" localSheetId="1">#REF!</definedName>
    <definedName name="以前年度歲出轉入數國庫已撥及未撥款項明細表" localSheetId="0">#REF!</definedName>
    <definedName name="以前年度歲出轉入數國庫已撥及未撥款項明細表">#REF!</definedName>
    <definedName name="出國計畫執行情形報告表" localSheetId="1">#REF!</definedName>
    <definedName name="出國計畫執行情形報告表" localSheetId="0">#REF!</definedName>
    <definedName name="出國計畫執行情形報告表">#REF!</definedName>
    <definedName name="本年度經費預算國庫已撥及未撥款項明細表" localSheetId="1">#REF!</definedName>
    <definedName name="本年度經費預算國庫已撥及未撥款項明細表" localSheetId="0">#REF!</definedName>
    <definedName name="本年度經費預算國庫已撥及未撥款項明細表">#REF!</definedName>
    <definedName name="委託辦理計畫_事項_經費報告表" localSheetId="1">#REF!</definedName>
    <definedName name="委託辦理計畫_事項_經費報告表" localSheetId="0">#REF!</definedName>
    <definedName name="委託辦理計畫_事項_經費報告表">#REF!</definedName>
    <definedName name="重大計畫預算執行績效分析表" localSheetId="1">#REF!</definedName>
    <definedName name="重大計畫預算執行績效分析表" localSheetId="0">#REF!</definedName>
    <definedName name="重大計畫預算執行績效分析表">#REF!</definedName>
    <definedName name="退還以前年度納庫款明細表" localSheetId="1">#REF!</definedName>
    <definedName name="退還以前年度納庫款明細表" localSheetId="0">#REF!</definedName>
    <definedName name="退還以前年度納庫款明細表">#REF!</definedName>
    <definedName name="歲_入_來_源_別_決_算_表" localSheetId="1">#REF!</definedName>
    <definedName name="歲_入_來_源_別_決_算_表" localSheetId="0">#REF!</definedName>
    <definedName name="歲_入_來_源_別_決_算_表">#REF!</definedName>
    <definedName name="歲_出_政_事_別_決_算_表" localSheetId="1">#REF!</definedName>
    <definedName name="歲_出_政_事_別_決_算_表" localSheetId="0">#REF!</definedName>
    <definedName name="歲_出_政_事_別_決_算_表">#REF!</definedName>
    <definedName name="歲_出_機_關_別_決_算_表" localSheetId="1">#REF!</definedName>
    <definedName name="歲_出_機_關_別_決_算_表" localSheetId="0">#REF!</definedName>
    <definedName name="歲_出_機_關_別_決_算_表">#REF!</definedName>
    <definedName name="歲入保留數_或未結清數_分析表" localSheetId="1">#REF!</definedName>
    <definedName name="歲入保留數_或未結清數_分析表" localSheetId="0">#REF!</definedName>
    <definedName name="歲入保留數_或未結清數_分析表">#REF!</definedName>
    <definedName name="歲入經費明細表" localSheetId="1">#REF!</definedName>
    <definedName name="歲入經費明細表" localSheetId="0">#REF!</definedName>
    <definedName name="歲入經費明細表">#REF!</definedName>
    <definedName name="歲入餘絀數_或減免、註銷數_分析表" localSheetId="1">#REF!</definedName>
    <definedName name="歲入餘絀數_或減免、註銷數_分析表" localSheetId="0">#REF!</definedName>
    <definedName name="歲入餘絀數_或減免、註銷數_分析表">#REF!</definedName>
    <definedName name="歲入類、經費類平衡表" localSheetId="1">#REF!</definedName>
    <definedName name="歲入類、經費類平衡表" localSheetId="0">#REF!</definedName>
    <definedName name="歲入類、經費類平衡表">#REF!</definedName>
    <definedName name="歲入類待納庫款明細表" localSheetId="1">#REF!</definedName>
    <definedName name="歲入類待納庫款明細表" localSheetId="0">#REF!</definedName>
    <definedName name="歲入類待納庫款明細表">#REF!</definedName>
    <definedName name="歲出用途別決算分析表" localSheetId="1">#REF!</definedName>
    <definedName name="歲出用途別決算分析表" localSheetId="0">#REF!</definedName>
    <definedName name="歲出用途別決算分析表">#REF!</definedName>
    <definedName name="歲出用途別決算綜計表" localSheetId="1">#REF!</definedName>
    <definedName name="歲出用途別決算綜計表" localSheetId="0">#REF!</definedName>
    <definedName name="歲出用途別決算綜計表">#REF!</definedName>
    <definedName name="歲出保留數_或未結清數_分析表" localSheetId="1">#REF!</definedName>
    <definedName name="歲出保留數_或未結清數_分析表" localSheetId="0">#REF!</definedName>
    <definedName name="歲出保留數_或未結清數_分析表">#REF!</definedName>
    <definedName name="歲出按職能及經濟性綜合分類表" localSheetId="1">#REF!</definedName>
    <definedName name="歲出按職能及經濟性綜合分類表" localSheetId="0">#REF!</definedName>
    <definedName name="歲出按職能及經濟性綜合分類表">#REF!</definedName>
    <definedName name="歲出賸餘數_或減免、註銷數_分析表" localSheetId="1">#REF!</definedName>
    <definedName name="歲出賸餘數_或減免、註銷數_分析表" localSheetId="0">#REF!</definedName>
    <definedName name="歲出賸餘數_或減免、註銷數_分析表">#REF!</definedName>
    <definedName name="經費類經費賸餘明細表" localSheetId="1">#REF!</definedName>
    <definedName name="經費類經費賸餘明細表" localSheetId="0">#REF!</definedName>
    <definedName name="經費類經費賸餘明細表">#REF!</definedName>
    <definedName name="增購及汰換車輛明細表" localSheetId="1">#REF!</definedName>
    <definedName name="增購及汰換車輛明細表" localSheetId="0">#REF!</definedName>
    <definedName name="增購及汰換車輛明細表">#REF!</definedName>
    <definedName name="機關名稱_對各部門捐助成立財團法人之效益評估表" localSheetId="1">#REF!</definedName>
    <definedName name="機關名稱_對各部門捐助成立財團法人之效益評估表" localSheetId="0">#REF!</definedName>
    <definedName name="機關名稱_對各部門捐助成立財團法人之效益評估表">#REF!</definedName>
    <definedName name="機關名稱_對直接投資、所屬各部門轉投資及共同投資之效益評估表" localSheetId="1">#REF!</definedName>
    <definedName name="機關名稱_對直接投資、所屬各部門轉投資及共同投資之效益評估表" localSheetId="0">#REF!</definedName>
    <definedName name="機關名稱_對直接投資、所屬各部門轉投資及共同投資之效益評估表">#REF!</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4" i="2" l="1"/>
  <c r="D14" i="2" l="1"/>
  <c r="D29" i="2" l="1"/>
  <c r="E29" i="2"/>
  <c r="D31" i="2"/>
  <c r="E31" i="2"/>
  <c r="D46" i="2" l="1"/>
  <c r="D30" i="1" l="1"/>
  <c r="D9" i="1" l="1"/>
  <c r="E9" i="1" l="1"/>
  <c r="E8" i="1" s="1"/>
  <c r="E68" i="2" l="1"/>
  <c r="E65" i="2"/>
  <c r="D65" i="2"/>
  <c r="D66" i="2" l="1"/>
  <c r="D67" i="2" s="1"/>
  <c r="E66" i="2"/>
  <c r="E67" i="2" s="1"/>
  <c r="E40" i="2" l="1"/>
  <c r="D40" i="2"/>
  <c r="D38" i="2"/>
  <c r="E35" i="2"/>
  <c r="E56" i="2"/>
  <c r="D22" i="2"/>
  <c r="E9" i="2" l="1"/>
  <c r="E72" i="2" l="1"/>
  <c r="E54" i="2" l="1"/>
  <c r="E29" i="1" l="1"/>
  <c r="D29" i="1"/>
  <c r="D26" i="1" l="1"/>
  <c r="E21" i="1"/>
  <c r="D21" i="1"/>
  <c r="E26" i="1" l="1"/>
  <c r="D19" i="1" l="1"/>
  <c r="E19" i="1" l="1"/>
  <c r="E15" i="1" l="1"/>
  <c r="D15" i="1"/>
  <c r="E11" i="1"/>
  <c r="D11" i="1"/>
  <c r="D56" i="2" l="1"/>
  <c r="D50" i="2" l="1"/>
  <c r="E50" i="2" l="1"/>
  <c r="E46" i="2"/>
  <c r="D43" i="2" l="1"/>
  <c r="E43" i="2"/>
  <c r="E16" i="2"/>
  <c r="D16" i="2"/>
  <c r="E38" i="2" l="1"/>
  <c r="E22" i="2" l="1"/>
  <c r="D41" i="2" l="1"/>
  <c r="D51" i="2" l="1"/>
  <c r="E14" i="2" l="1"/>
  <c r="E41" i="2" l="1"/>
  <c r="E51" i="2" s="1"/>
  <c r="D57" i="2" l="1"/>
  <c r="D58" i="2" s="1"/>
  <c r="E57" i="2"/>
  <c r="E58" i="2" s="1"/>
  <c r="D22" i="1" l="1"/>
  <c r="E22" i="1"/>
  <c r="E30" i="1" s="1"/>
</calcChain>
</file>

<file path=xl/sharedStrings.xml><?xml version="1.0" encoding="utf-8"?>
<sst xmlns="http://schemas.openxmlformats.org/spreadsheetml/2006/main" count="440" uniqueCount="221">
  <si>
    <t>經濟部</t>
    <phoneticPr fontId="4" type="noConversion"/>
  </si>
  <si>
    <t xml:space="preserve">                                                                                   單位：新臺幣元</t>
    <phoneticPr fontId="4" type="noConversion"/>
  </si>
  <si>
    <t>經費來源</t>
  </si>
  <si>
    <t>工作內容簡述</t>
    <phoneticPr fontId="4" type="noConversion"/>
  </si>
  <si>
    <t>地點</t>
    <phoneticPr fontId="4" type="noConversion"/>
  </si>
  <si>
    <t>報告提出日期</t>
  </si>
  <si>
    <t>報告建議採納情形</t>
  </si>
  <si>
    <t>備  註</t>
    <phoneticPr fontId="4" type="noConversion"/>
  </si>
  <si>
    <t>年度別</t>
    <phoneticPr fontId="4" type="noConversion"/>
  </si>
  <si>
    <t>工作計畫</t>
    <phoneticPr fontId="4" type="noConversion"/>
  </si>
  <si>
    <t>用途別科目
(二級)</t>
    <phoneticPr fontId="4" type="noConversion"/>
  </si>
  <si>
    <t>預算
(保留)
金額</t>
    <phoneticPr fontId="4" type="noConversion"/>
  </si>
  <si>
    <t>決算金額
(含保留數)</t>
    <phoneticPr fontId="4" type="noConversion"/>
  </si>
  <si>
    <t>省(自治區、直轄市或特別行政區)</t>
    <phoneticPr fontId="4" type="noConversion"/>
  </si>
  <si>
    <t>城市</t>
    <phoneticPr fontId="4" type="noConversion"/>
  </si>
  <si>
    <t>服務單位(部門)及職稱</t>
    <phoneticPr fontId="4" type="noConversion"/>
  </si>
  <si>
    <t>姓名</t>
    <phoneticPr fontId="4" type="noConversion"/>
  </si>
  <si>
    <t>年</t>
  </si>
  <si>
    <t>月</t>
  </si>
  <si>
    <t>日</t>
  </si>
  <si>
    <t>建議
項數</t>
    <phoneticPr fontId="4" type="noConversion"/>
  </si>
  <si>
    <t>大陸地區旅費</t>
    <phoneticPr fontId="4" type="noConversion"/>
  </si>
  <si>
    <t>推動商業現代化小計</t>
    <phoneticPr fontId="4" type="noConversion"/>
  </si>
  <si>
    <t>大陸地區旅費</t>
  </si>
  <si>
    <t>礦務行政與管理</t>
    <phoneticPr fontId="3" type="noConversion"/>
  </si>
  <si>
    <t>經濟部</t>
    <phoneticPr fontId="4" type="noConversion"/>
  </si>
  <si>
    <t>出國計畫執行情形報告表</t>
    <phoneticPr fontId="4" type="noConversion"/>
  </si>
  <si>
    <t xml:space="preserve"> 　      　 　　　　　　　　　　　　　　　　　　　　　　　　                      單位：新臺幣元</t>
    <phoneticPr fontId="4" type="noConversion"/>
  </si>
  <si>
    <t>出國
類別</t>
    <phoneticPr fontId="4" type="noConversion"/>
  </si>
  <si>
    <t>出國計畫名稱及內容簡述</t>
    <phoneticPr fontId="4" type="noConversion"/>
  </si>
  <si>
    <t>地點</t>
    <phoneticPr fontId="4" type="noConversion"/>
  </si>
  <si>
    <t>出國人員</t>
  </si>
  <si>
    <t>備    註</t>
    <phoneticPr fontId="4" type="noConversion"/>
  </si>
  <si>
    <t>年度別</t>
    <phoneticPr fontId="4" type="noConversion"/>
  </si>
  <si>
    <t>工作計畫</t>
    <phoneticPr fontId="4" type="noConversion"/>
  </si>
  <si>
    <t>用途別科目
(二級)</t>
    <phoneticPr fontId="3" type="noConversion"/>
  </si>
  <si>
    <t>國家</t>
    <phoneticPr fontId="4" type="noConversion"/>
  </si>
  <si>
    <t>城市</t>
    <phoneticPr fontId="4" type="noConversion"/>
  </si>
  <si>
    <t>服務單位
(部門)及職稱</t>
    <phoneticPr fontId="3" type="noConversion"/>
  </si>
  <si>
    <t>姓名</t>
    <phoneticPr fontId="4" type="noConversion"/>
  </si>
  <si>
    <t>一般行政</t>
  </si>
  <si>
    <t>礦務行政與管理小計</t>
    <phoneticPr fontId="4" type="noConversion"/>
  </si>
  <si>
    <t>河內</t>
  </si>
  <si>
    <t>美國</t>
  </si>
  <si>
    <t>德國</t>
  </si>
  <si>
    <t>華盛頓</t>
  </si>
  <si>
    <t>赴大陸地區計畫執行情形報告表</t>
    <phoneticPr fontId="4" type="noConversion"/>
  </si>
  <si>
    <t>赴大陸地區人員</t>
    <phoneticPr fontId="4" type="noConversion"/>
  </si>
  <si>
    <t>促進投資</t>
  </si>
  <si>
    <t>科技專案</t>
  </si>
  <si>
    <t>(一)中國大陸國際礦業會議</t>
    <phoneticPr fontId="3" type="noConversion"/>
  </si>
  <si>
    <t>印尼</t>
  </si>
  <si>
    <t>雅加達</t>
  </si>
  <si>
    <t>越南</t>
  </si>
  <si>
    <t>(一)參加電子商務相關國際會議及活動</t>
  </si>
  <si>
    <t>(二)參加餐飲觀光相關國際展覽會議</t>
  </si>
  <si>
    <t>國際經濟合作</t>
  </si>
  <si>
    <t>(二)出席國際棉業諮詢委員會</t>
  </si>
  <si>
    <t>(三)出席亞洲低碳發展策略夥伴年會</t>
  </si>
  <si>
    <t>(一)籌組赴美、日、歐招商團</t>
  </si>
  <si>
    <t>(三)籌組投資合作促進團</t>
  </si>
  <si>
    <t>推動商業現代化小計</t>
  </si>
  <si>
    <t>(一)參加連鎖加盟相關國際展覽會議</t>
  </si>
  <si>
    <t>貿易調查業務</t>
    <phoneticPr fontId="3" type="noConversion"/>
  </si>
  <si>
    <t>(一)出席部次長級雙邊經濟合作會議</t>
    <phoneticPr fontId="3" type="noConversion"/>
  </si>
  <si>
    <t>(一)籌組延攬海外科技人才攬才團</t>
    <phoneticPr fontId="3" type="noConversion"/>
  </si>
  <si>
    <t>(一)參加WTO、APEC會員召開之貿易救濟相關會議</t>
    <phoneticPr fontId="3" type="noConversion"/>
  </si>
  <si>
    <t>投資審議</t>
    <phoneticPr fontId="3" type="noConversion"/>
  </si>
  <si>
    <t>礦務行政與管理</t>
  </si>
  <si>
    <t>(二)礦業會議</t>
    <phoneticPr fontId="3" type="noConversion"/>
  </si>
  <si>
    <t>西班牙</t>
  </si>
  <si>
    <t>馬德里</t>
  </si>
  <si>
    <t>法國</t>
  </si>
  <si>
    <t>巴黎</t>
  </si>
  <si>
    <t>駐外機構三等經濟秘書</t>
    <phoneticPr fontId="3" type="noConversion"/>
  </si>
  <si>
    <t>柏林</t>
  </si>
  <si>
    <t>108.09.06-109.08.22</t>
    <phoneticPr fontId="3" type="noConversion"/>
  </si>
  <si>
    <t>貿易局科員、國合處組員、駐外機構三等經濟秘書</t>
    <phoneticPr fontId="3" type="noConversion"/>
  </si>
  <si>
    <t>(一)臺日技術合作計畫</t>
    <phoneticPr fontId="3" type="noConversion"/>
  </si>
  <si>
    <t>(二)參與電子商務相關會議或活動</t>
  </si>
  <si>
    <t>(一)大陸臺商投資服務</t>
    <phoneticPr fontId="4" type="noConversion"/>
  </si>
  <si>
    <t>大陸地區旅費</t>
    <phoneticPr fontId="3" type="noConversion"/>
  </si>
  <si>
    <t>(一)中國大陸經貿情勢評析與事務管理</t>
    <phoneticPr fontId="3" type="noConversion"/>
  </si>
  <si>
    <t>投資審議</t>
  </si>
  <si>
    <t>(一)赴大陸地區投資廠商之實地訪查</t>
  </si>
  <si>
    <t>(二)參與投資處大陸臺商投資服務或交流訪問活動</t>
    <phoneticPr fontId="3" type="noConversion"/>
  </si>
  <si>
    <t>(二)出席兩岸砂石論壇等相關研討會議</t>
    <phoneticPr fontId="3" type="noConversion"/>
  </si>
  <si>
    <t>(三)中國大陸礦產資源會議</t>
    <phoneticPr fontId="3" type="noConversion"/>
  </si>
  <si>
    <t>(一)參與物流或智慧商業服務業者與大陸地區相關業者進行產業交流會議</t>
    <phoneticPr fontId="3" type="noConversion"/>
  </si>
  <si>
    <t>中華民國109年度</t>
    <phoneticPr fontId="3" type="noConversion"/>
  </si>
  <si>
    <t>(一)海外密碼資安督導檢查及安全防護宣導</t>
    <phoneticPr fontId="3" type="noConversion"/>
  </si>
  <si>
    <t>赴新加坡及柬埔寨出席「婦女生計債券案」</t>
    <phoneticPr fontId="3" type="noConversion"/>
  </si>
  <si>
    <t>109.01.12-109.01.16</t>
    <phoneticPr fontId="4" type="noConversion"/>
  </si>
  <si>
    <t xml:space="preserve">
金邊</t>
    <phoneticPr fontId="4" type="noConversion"/>
  </si>
  <si>
    <t>秘書</t>
    <phoneticPr fontId="4" type="noConversion"/>
  </si>
  <si>
    <t>新加坡、
柬埔寨</t>
    <phoneticPr fontId="4" type="noConversion"/>
  </si>
  <si>
    <t>(三)參加商業論壇、商機媒合會及相關活動</t>
    <phoneticPr fontId="4" type="noConversion"/>
  </si>
  <si>
    <t>(五)參加物流相關會議或活動</t>
    <phoneticPr fontId="4" type="noConversion"/>
  </si>
  <si>
    <t>(四)加強拓展歐洲、美洲、中東、非洲、亞太地區等經濟暨技術合作關係</t>
    <phoneticPr fontId="4" type="noConversion"/>
  </si>
  <si>
    <t>(二)籌組海外臺商產業升級促進團及回臺投資訪問團</t>
    <phoneticPr fontId="4" type="noConversion"/>
  </si>
  <si>
    <t>(四)參加投資相關國際經貿組織及投資協定諮商等相關會議</t>
    <phoneticPr fontId="4" type="noConversion"/>
  </si>
  <si>
    <t>109.02.07-
109.02.12</t>
    <phoneticPr fontId="4" type="noConversion"/>
  </si>
  <si>
    <t>馬來西亞</t>
    <phoneticPr fontId="4" type="noConversion"/>
  </si>
  <si>
    <t>太子城</t>
    <phoneticPr fontId="4" type="noConversion"/>
  </si>
  <si>
    <t>科長
組員</t>
    <phoneticPr fontId="3" type="noConversion"/>
  </si>
  <si>
    <t>(五)出席雙邊部次長級會議、雙邊投資諮商等會議</t>
    <phoneticPr fontId="4" type="noConversion"/>
  </si>
  <si>
    <t>(一)出席國際組織之投資議題研討會議及投資協定諮商等會議</t>
    <phoneticPr fontId="3" type="noConversion"/>
  </si>
  <si>
    <t>(三)礦業永續發展會議</t>
    <phoneticPr fontId="3" type="noConversion"/>
  </si>
  <si>
    <t>(一)世界能源會議</t>
    <phoneticPr fontId="3" type="noConversion"/>
  </si>
  <si>
    <t>108.8.20-109.04.14</t>
    <phoneticPr fontId="3" type="noConversion"/>
  </si>
  <si>
    <t>108.09.24-109.06.14</t>
    <phoneticPr fontId="3" type="noConversion"/>
  </si>
  <si>
    <t>108.09.02-109.05.24</t>
    <phoneticPr fontId="3" type="noConversion"/>
  </si>
  <si>
    <t>108.09.23-109.08.03</t>
    <phoneticPr fontId="3" type="noConversion"/>
  </si>
  <si>
    <t>108.08.29-109.07.09</t>
    <phoneticPr fontId="3" type="noConversion"/>
  </si>
  <si>
    <t>東京</t>
    <phoneticPr fontId="3" type="noConversion"/>
  </si>
  <si>
    <t>布城</t>
  </si>
  <si>
    <t>參加GTI論壇及2020 MWC</t>
  </si>
  <si>
    <t>巴塞隆納</t>
  </si>
  <si>
    <t>109.2.2-109.2.8</t>
    <phoneticPr fontId="3" type="noConversion"/>
  </si>
  <si>
    <t>日本</t>
    <phoneticPr fontId="3" type="noConversion"/>
  </si>
  <si>
    <t>109.2.12-109.2.15</t>
    <phoneticPr fontId="3" type="noConversion"/>
  </si>
  <si>
    <t>馬來西亞</t>
    <phoneticPr fontId="3" type="noConversion"/>
  </si>
  <si>
    <t>西班牙</t>
    <phoneticPr fontId="3" type="noConversion"/>
  </si>
  <si>
    <t>中華民國109年度</t>
    <phoneticPr fontId="4" type="noConversion"/>
  </si>
  <si>
    <t>(二)參加國際組織訓練計畫</t>
    <phoneticPr fontId="3" type="noConversion"/>
  </si>
  <si>
    <t>(一)經濟部派駐駐外經濟商務人員赴國外接受語文訓練實施計畫</t>
    <phoneticPr fontId="3" type="noConversion"/>
  </si>
  <si>
    <t>(一)參加大陸地區連鎖加盟或餐飲相關會議</t>
    <phoneticPr fontId="3" type="noConversion"/>
  </si>
  <si>
    <t>(三)參與美食相關展覽會議或活動</t>
    <phoneticPr fontId="3" type="noConversion"/>
  </si>
  <si>
    <t>(二)香港經濟組業務需要轄訪</t>
    <phoneticPr fontId="4" type="noConversion"/>
  </si>
  <si>
    <t>(三)香港經濟組部派人員(及眷屬)調動及返國述職</t>
    <phoneticPr fontId="4" type="noConversion"/>
  </si>
  <si>
    <t xml:space="preserve">(一)出席兩岸或臺商產業技術交流相關會議或考察訪問相關機構業者 </t>
    <phoneticPr fontId="4" type="noConversion"/>
  </si>
  <si>
    <t>(二)大陸地區智識產權法律體系及行政救濟程序</t>
    <phoneticPr fontId="3" type="noConversion"/>
  </si>
  <si>
    <t>(二)投資環境考察</t>
    <phoneticPr fontId="3" type="noConversion"/>
  </si>
  <si>
    <t>109.2.18-109.2.28</t>
    <phoneticPr fontId="3" type="noConversion"/>
  </si>
  <si>
    <t>(五)國際經貿議題會議國外講者來臺機票款</t>
    <phoneticPr fontId="3" type="noConversion"/>
  </si>
  <si>
    <t>有關參加2020年於馬來西亞舉行之APEC投資專家小組第1次會議(IEG1)事宜</t>
    <phoneticPr fontId="4" type="noConversion"/>
  </si>
  <si>
    <t>起訖日期</t>
    <phoneticPr fontId="4" type="noConversion"/>
  </si>
  <si>
    <t>起訖日期</t>
    <phoneticPr fontId="3" type="noConversion"/>
  </si>
  <si>
    <t>預算
(保留)
金額</t>
    <phoneticPr fontId="4" type="noConversion"/>
  </si>
  <si>
    <t>決算金額
(含保留數)</t>
    <phoneticPr fontId="4" type="noConversion"/>
  </si>
  <si>
    <t>已採行
項數</t>
    <phoneticPr fontId="4" type="noConversion"/>
  </si>
  <si>
    <t>未採行
項數</t>
    <phoneticPr fontId="4" type="noConversion"/>
  </si>
  <si>
    <t>研議中
項數</t>
    <phoneticPr fontId="4" type="noConversion"/>
  </si>
  <si>
    <t>國外
旅費</t>
    <phoneticPr fontId="3" type="noConversion"/>
  </si>
  <si>
    <t>(4)
開會</t>
    <phoneticPr fontId="4" type="noConversion"/>
  </si>
  <si>
    <t>一般行政
小計</t>
    <phoneticPr fontId="4" type="noConversion"/>
  </si>
  <si>
    <t>國外
旅費</t>
    <phoneticPr fontId="4" type="noConversion"/>
  </si>
  <si>
    <t>受新冠肺炎疫情影響，出國計畫暫停辦理。</t>
    <phoneticPr fontId="4" type="noConversion"/>
  </si>
  <si>
    <t>同上。</t>
    <phoneticPr fontId="4" type="noConversion"/>
  </si>
  <si>
    <t>(二)參與WTO及相關之多邊及複邊談判、經貿議題研討會或工作坊等</t>
    <phoneticPr fontId="3" type="noConversion"/>
  </si>
  <si>
    <t>(四)推動參與CPTPP談判及各國洽簽經濟合作協定談判與相關會議</t>
    <phoneticPr fontId="3" type="noConversion"/>
  </si>
  <si>
    <t>受新冠肺炎疫情影響，計畫暫停辦理。</t>
    <phoneticPr fontId="4" type="noConversion"/>
  </si>
  <si>
    <t>(六)國際經濟事務研究班外籍教授及學員來回機票款</t>
    <phoneticPr fontId="3" type="noConversion"/>
  </si>
  <si>
    <r>
      <t>(三)推動新南向政策前往各國進行洽商及談判</t>
    </r>
    <r>
      <rPr>
        <sz val="12"/>
        <color theme="1"/>
        <rFont val="新細明體"/>
        <family val="1"/>
        <charset val="136"/>
      </rPr>
      <t>，</t>
    </r>
    <r>
      <rPr>
        <sz val="12"/>
        <color theme="1"/>
        <rFont val="標楷體"/>
        <family val="4"/>
        <charset val="136"/>
      </rPr>
      <t>以及參與雙邊經貿事務之相關談判與會議</t>
    </r>
    <phoneticPr fontId="3" type="noConversion"/>
  </si>
  <si>
    <t>推動商業現代化</t>
    <phoneticPr fontId="3" type="noConversion"/>
  </si>
  <si>
    <t>(四)參加智慧商業之創新服務相關會議或活動</t>
    <phoneticPr fontId="3" type="noConversion"/>
  </si>
  <si>
    <t>國際經濟合作
小計</t>
    <phoneticPr fontId="4" type="noConversion"/>
  </si>
  <si>
    <t>(六)辦理產業技術種子師資人員來臺往返機票款及派遣產業專家赴友邦國家授課機票款</t>
    <phoneticPr fontId="3" type="noConversion"/>
  </si>
  <si>
    <t>促進投資
小計</t>
    <phoneticPr fontId="4" type="noConversion"/>
  </si>
  <si>
    <t>(4)
開會</t>
    <phoneticPr fontId="3" type="noConversion"/>
  </si>
  <si>
    <t>依外交部規定提該部彙整，本部未單獨提出國報告。</t>
    <phoneticPr fontId="4" type="noConversion"/>
  </si>
  <si>
    <t>國外
旅費</t>
    <phoneticPr fontId="4" type="noConversion"/>
  </si>
  <si>
    <t>(一)出席國際雙邊或多邊創新研發合作會議或參訪</t>
    <phoneticPr fontId="3" type="noConversion"/>
  </si>
  <si>
    <t>貿易調查業務
小計</t>
    <phoneticPr fontId="4" type="noConversion"/>
  </si>
  <si>
    <t>投資審議
小計</t>
    <phoneticPr fontId="4" type="noConversion"/>
  </si>
  <si>
    <t>經濟部
彙編合計</t>
    <phoneticPr fontId="4" type="noConversion"/>
  </si>
  <si>
    <t>教育
訓練費</t>
    <phoneticPr fontId="3" type="noConversion"/>
  </si>
  <si>
    <t>教育
訓練費</t>
    <phoneticPr fontId="4" type="noConversion"/>
  </si>
  <si>
    <t>(6)
進修</t>
    <phoneticPr fontId="3" type="noConversion"/>
  </si>
  <si>
    <t>1.108年度赴國外接受語訓人員因受新冠肺炎疫情影響，於返國後接受語文測驗費用，由109年度費用支應。
2.109年度因受新冠肺炎疫情影響，暫停派訓。</t>
    <phoneticPr fontId="3" type="noConversion"/>
  </si>
  <si>
    <t>受新冠肺炎疫情影響，訓練計畫暫停辦理。</t>
    <phoneticPr fontId="3" type="noConversion"/>
  </si>
  <si>
    <t>教育
訓練費</t>
    <phoneticPr fontId="3" type="noConversion"/>
  </si>
  <si>
    <t>經濟部派駐駐外經濟商務人員赴國外接受語文訓練實施計畫</t>
    <phoneticPr fontId="3" type="noConversion"/>
  </si>
  <si>
    <t>依據經濟部派送駐外經濟商務人員赴國外接受語文訓練實施計畫第8點規定，受訓人員為按月填報學習月報表。</t>
    <phoneticPr fontId="3" type="noConversion"/>
  </si>
  <si>
    <t>(1)
考察</t>
    <phoneticPr fontId="3" type="noConversion"/>
  </si>
  <si>
    <t>(9)
其他</t>
    <phoneticPr fontId="3" type="noConversion"/>
  </si>
  <si>
    <t>(4)
開會</t>
    <phoneticPr fontId="3" type="noConversion"/>
  </si>
  <si>
    <t>臺日創新研發合作訪日團，為推動及強化臺日雙方實質合作關係，整合法人研發機構赴日交流訪問，以建構合作平台</t>
    <phoneticPr fontId="3" type="noConversion"/>
  </si>
  <si>
    <t>出席2020年亞太經濟合作(APEC)第15次科技創新政策夥伴會議，邀請各APEC工作小組與公私部門出席，針對本年度PPSTI優先領域，分別以四項議題進行經驗分享</t>
    <phoneticPr fontId="3" type="noConversion"/>
  </si>
  <si>
    <t>因新冠肺炎疫情取消活動，僅核銷前置作業相關費用。</t>
    <phoneticPr fontId="3" type="noConversion"/>
  </si>
  <si>
    <t>應付代收款-
科發基金</t>
    <phoneticPr fontId="3" type="noConversion"/>
  </si>
  <si>
    <t>應付代收款
合計</t>
    <phoneticPr fontId="3" type="noConversion"/>
  </si>
  <si>
    <t>貿易局
科員</t>
    <phoneticPr fontId="3" type="noConversion"/>
  </si>
  <si>
    <t>科技專案
小計</t>
    <phoneticPr fontId="4" type="noConversion"/>
  </si>
  <si>
    <t>推動商業
科技發展</t>
    <phoneticPr fontId="3" type="noConversion"/>
  </si>
  <si>
    <t>推動商業
科技發展
小計</t>
    <phoneticPr fontId="4" type="noConversion"/>
  </si>
  <si>
    <t>延攬海外
科技人才</t>
    <phoneticPr fontId="3" type="noConversion"/>
  </si>
  <si>
    <t>延攬海外
科技人才
小計</t>
    <phoneticPr fontId="4" type="noConversion"/>
  </si>
  <si>
    <t>技術處
處長</t>
    <phoneticPr fontId="3" type="noConversion"/>
  </si>
  <si>
    <t>技術處
副處長</t>
    <phoneticPr fontId="3" type="noConversion"/>
  </si>
  <si>
    <t>技術處
科技專家</t>
    <phoneticPr fontId="3" type="noConversion"/>
  </si>
  <si>
    <t>已採行
項數</t>
    <phoneticPr fontId="4" type="noConversion"/>
  </si>
  <si>
    <t>未採行
項數</t>
    <phoneticPr fontId="4" type="noConversion"/>
  </si>
  <si>
    <t>研議中
項數</t>
    <phoneticPr fontId="4" type="noConversion"/>
  </si>
  <si>
    <t>推動商業
科技發展</t>
    <phoneticPr fontId="4" type="noConversion"/>
  </si>
  <si>
    <t>促進投資
小計</t>
    <phoneticPr fontId="4" type="noConversion"/>
  </si>
  <si>
    <t>礦務行政與管理
小計</t>
    <phoneticPr fontId="4" type="noConversion"/>
  </si>
  <si>
    <t>經濟部
本部合計</t>
    <phoneticPr fontId="4" type="noConversion"/>
  </si>
  <si>
    <t>(五)駐外商務主管返國參加雙邊經濟合作會議機票款</t>
    <phoneticPr fontId="3" type="noConversion"/>
  </si>
  <si>
    <t>(2)
視察</t>
    <phoneticPr fontId="3" type="noConversion"/>
  </si>
  <si>
    <t>(5)
談判</t>
    <phoneticPr fontId="3" type="noConversion"/>
  </si>
  <si>
    <t>(9)
其他</t>
    <phoneticPr fontId="3" type="noConversion"/>
  </si>
  <si>
    <t>(1)
考察</t>
    <phoneticPr fontId="3" type="noConversion"/>
  </si>
  <si>
    <t>(8)
實習</t>
    <phoneticPr fontId="3" type="noConversion"/>
  </si>
  <si>
    <t>研發會</t>
    <phoneticPr fontId="4" type="noConversion"/>
  </si>
  <si>
    <t>訴願會</t>
    <phoneticPr fontId="4" type="noConversion"/>
  </si>
  <si>
    <t>赴
大陸
地區類別</t>
    <phoneticPr fontId="4" type="noConversion"/>
  </si>
  <si>
    <t>(3)
訪問</t>
    <phoneticPr fontId="3" type="noConversion"/>
  </si>
  <si>
    <t>(3)
訪問</t>
    <phoneticPr fontId="3" type="noConversion"/>
  </si>
  <si>
    <t>推動商業現代化</t>
    <phoneticPr fontId="4" type="noConversion"/>
  </si>
  <si>
    <t>徐○瑤</t>
    <phoneticPr fontId="4" type="noConversion"/>
  </si>
  <si>
    <t>林○杏
蒲○峰</t>
    <phoneticPr fontId="3" type="noConversion"/>
  </si>
  <si>
    <t>鄧○雋</t>
    <phoneticPr fontId="3" type="noConversion"/>
  </si>
  <si>
    <t>林○生</t>
    <phoneticPr fontId="3" type="noConversion"/>
  </si>
  <si>
    <t>羅○生</t>
    <phoneticPr fontId="3" type="noConversion"/>
  </si>
  <si>
    <t>陳○甫</t>
    <phoneticPr fontId="3" type="noConversion"/>
  </si>
  <si>
    <t>董○潔</t>
    <phoneticPr fontId="3" type="noConversion"/>
  </si>
  <si>
    <t>邱○喬</t>
    <phoneticPr fontId="3" type="noConversion"/>
  </si>
  <si>
    <t>吳○軒</t>
    <phoneticPr fontId="3" type="noConversion"/>
  </si>
  <si>
    <t>謝○翔、黃○薇</t>
    <phoneticPr fontId="3" type="noConversion"/>
  </si>
  <si>
    <t>段○萱、李○曜、陳○瑩、紀○宜</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</si>
</sst>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quot;$&quot;* #,##0_-;\-&quot;$&quot;* #,##0_-;_-&quot;$&quot;* &quot;-&quot;_-;_-@_-"/>
    <numFmt numFmtId="41" formatCode="_-* #,##0_-;\-* #,##0_-;_-* &quot;-&quot;_-;_-@_-"/>
    <numFmt numFmtId="44" formatCode="_-&quot;$&quot;* #,##0.00_-;\-&quot;$&quot;* #,##0.00_-;_-&quot;$&quot;* &quot;-&quot;??_-;_-@_-"/>
    <numFmt numFmtId="43" formatCode="_-* #,##0.00_-;\-* #,##0.00_-;_-* &quot;-&quot;??_-;_-@_-"/>
    <numFmt numFmtId="176" formatCode="#,##0_);[Red]\(#,##0\)"/>
    <numFmt numFmtId="177" formatCode="General_)"/>
    <numFmt numFmtId="178" formatCode="0.00_)"/>
    <numFmt numFmtId="179" formatCode="#,##0_ "/>
    <numFmt numFmtId="180" formatCode="_-* #,##0_-;\-* #,##0_-;_-* &quot;-&quot;??_-;_-@_-"/>
  </numFmts>
  <fonts count="44">
    <font>
      <sz val="12"/>
      <name val="新細明體"/>
      <family val="1"/>
      <charset val="136"/>
    </font>
    <font>
      <sz val="12"/>
      <color theme="1"/>
      <name val="新細明體"/>
      <family val="2"/>
      <charset val="136"/>
      <scheme val="minor"/>
    </font>
    <font>
      <sz val="12"/>
      <name val="新細明體"/>
      <family val="1"/>
      <charset val="136"/>
    </font>
    <font>
      <sz val="9"/>
      <name val="新細明體"/>
      <family val="1"/>
      <charset val="136"/>
    </font>
    <font>
      <sz val="9"/>
      <name val="細明體"/>
      <family val="3"/>
      <charset val="136"/>
    </font>
    <font>
      <sz val="12"/>
      <color indexed="8"/>
      <name val="新細明體"/>
      <family val="1"/>
      <charset val="136"/>
    </font>
    <font>
      <sz val="12"/>
      <name val="Times New Roman"/>
      <family val="1"/>
    </font>
    <font>
      <b/>
      <sz val="12"/>
      <color indexed="8"/>
      <name val="新細明體"/>
      <family val="1"/>
      <charset val="136"/>
    </font>
    <font>
      <sz val="12"/>
      <color indexed="9"/>
      <name val="新細明體"/>
      <family val="1"/>
      <charset val="136"/>
    </font>
    <font>
      <sz val="11"/>
      <name val="Times New Roman"/>
      <family val="1"/>
    </font>
    <font>
      <sz val="12"/>
      <name val="Courier"/>
      <family val="3"/>
    </font>
    <font>
      <b/>
      <i/>
      <sz val="16"/>
      <name val="Helv"/>
      <family val="2"/>
    </font>
    <font>
      <sz val="10"/>
      <name val="Arial"/>
      <family val="2"/>
    </font>
    <font>
      <sz val="12"/>
      <color theme="1"/>
      <name val="新細明體"/>
      <family val="1"/>
      <charset val="136"/>
      <scheme val="minor"/>
    </font>
    <font>
      <sz val="12"/>
      <color indexed="60"/>
      <name val="新細明體"/>
      <family val="1"/>
      <charset val="136"/>
    </font>
    <font>
      <sz val="12"/>
      <color indexed="17"/>
      <name val="新細明體"/>
      <family val="1"/>
      <charset val="136"/>
    </font>
    <font>
      <b/>
      <sz val="12"/>
      <color indexed="52"/>
      <name val="新細明體"/>
      <family val="1"/>
      <charset val="136"/>
    </font>
    <font>
      <sz val="12"/>
      <color indexed="52"/>
      <name val="新細明體"/>
      <family val="1"/>
      <charset val="136"/>
    </font>
    <font>
      <u/>
      <sz val="9"/>
      <color indexed="12"/>
      <name val="新細明體"/>
      <family val="1"/>
      <charset val="136"/>
    </font>
    <font>
      <u/>
      <sz val="12"/>
      <color indexed="12"/>
      <name val="新細明體"/>
      <family val="1"/>
      <charset val="136"/>
    </font>
    <font>
      <i/>
      <sz val="12"/>
      <color indexed="23"/>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8"/>
      <color indexed="56"/>
      <name val="新細明體"/>
      <family val="1"/>
      <charset val="136"/>
    </font>
    <font>
      <sz val="10"/>
      <name val="Helv"/>
      <family val="2"/>
    </font>
    <font>
      <sz val="12"/>
      <color indexed="62"/>
      <name val="新細明體"/>
      <family val="1"/>
      <charset val="136"/>
    </font>
    <font>
      <b/>
      <sz val="12"/>
      <color indexed="63"/>
      <name val="新細明體"/>
      <family val="1"/>
      <charset val="136"/>
    </font>
    <font>
      <b/>
      <sz val="12"/>
      <color indexed="9"/>
      <name val="新細明體"/>
      <family val="1"/>
      <charset val="136"/>
    </font>
    <font>
      <sz val="12"/>
      <color indexed="20"/>
      <name val="新細明體"/>
      <family val="1"/>
      <charset val="136"/>
    </font>
    <font>
      <sz val="12"/>
      <color indexed="10"/>
      <name val="新細明體"/>
      <family val="1"/>
      <charset val="136"/>
    </font>
    <font>
      <sz val="12"/>
      <color indexed="8"/>
      <name val="標楷體"/>
      <family val="4"/>
      <charset val="136"/>
    </font>
    <font>
      <sz val="12"/>
      <name val="標楷體"/>
      <family val="4"/>
      <charset val="136"/>
    </font>
    <font>
      <sz val="10"/>
      <name val="標楷體"/>
      <family val="4"/>
      <charset val="136"/>
    </font>
    <font>
      <b/>
      <sz val="16"/>
      <color theme="1"/>
      <name val="標楷體"/>
      <family val="4"/>
      <charset val="136"/>
    </font>
    <font>
      <sz val="12"/>
      <color theme="1"/>
      <name val="標楷體"/>
      <family val="4"/>
      <charset val="136"/>
    </font>
    <font>
      <sz val="14"/>
      <color theme="1"/>
      <name val="標楷體"/>
      <family val="4"/>
      <charset val="136"/>
    </font>
    <font>
      <b/>
      <sz val="16"/>
      <name val="標楷體"/>
      <family val="4"/>
      <charset val="136"/>
    </font>
    <font>
      <sz val="16"/>
      <name val="標楷體"/>
      <family val="4"/>
      <charset val="136"/>
    </font>
    <font>
      <sz val="12"/>
      <color rgb="FFFF0000"/>
      <name val="標楷體"/>
      <family val="4"/>
      <charset val="136"/>
    </font>
    <font>
      <sz val="10"/>
      <color indexed="8"/>
      <name val="標楷體"/>
      <family val="4"/>
      <charset val="136"/>
    </font>
    <font>
      <sz val="11"/>
      <color theme="1"/>
      <name val="標楷體"/>
      <family val="4"/>
      <charset val="136"/>
    </font>
    <font>
      <sz val="12"/>
      <color theme="1"/>
      <name val="新細明體"/>
      <family val="1"/>
      <charset val="136"/>
    </font>
    <font>
      <sz val="14"/>
      <name val="標楷體"/>
      <family val="4"/>
      <charset val="136"/>
    </font>
  </fonts>
  <fills count="29">
    <fill>
      <patternFill patternType="none"/>
    </fill>
    <fill>
      <patternFill patternType="gray125"/>
    </fill>
    <fill>
      <patternFill patternType="solid">
        <fgColor theme="0"/>
        <bgColor indexed="64"/>
      </patternFill>
    </fill>
    <fill>
      <patternFill patternType="solid">
        <fgColor rgb="FFFFCC66"/>
        <bgColor indexed="64"/>
      </patternFill>
    </fill>
    <fill>
      <patternFill patternType="solid">
        <fgColor indexed="4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9"/>
        <bgColor indexed="64"/>
      </patternFill>
    </fill>
    <fill>
      <patternFill patternType="solid">
        <fgColor indexed="43"/>
      </patternFill>
    </fill>
    <fill>
      <patternFill patternType="solid">
        <fgColor indexed="22"/>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9" tint="0.39997558519241921"/>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66">
    <xf numFmtId="0" fontId="0"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38" fontId="9" fillId="0" borderId="0" applyBorder="0" applyAlignment="0"/>
    <xf numFmtId="177" fontId="10" fillId="19" borderId="2" applyNumberFormat="0" applyFont="0" applyFill="0" applyBorder="0">
      <alignment horizontal="center" vertical="center"/>
    </xf>
    <xf numFmtId="178" fontId="11" fillId="0" borderId="0"/>
    <xf numFmtId="0" fontId="1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2" fillId="0" borderId="0"/>
    <xf numFmtId="0" fontId="2" fillId="0" borderId="0"/>
    <xf numFmtId="3" fontId="2" fillId="0" borderId="0">
      <alignment vertical="center"/>
    </xf>
    <xf numFmtId="0" fontId="2" fillId="0" borderId="0">
      <alignment vertical="center"/>
    </xf>
    <xf numFmtId="0" fontId="2" fillId="0" borderId="0">
      <alignment vertical="center"/>
    </xf>
    <xf numFmtId="0" fontId="2" fillId="0" borderId="0">
      <alignment vertical="center"/>
    </xf>
    <xf numFmtId="0" fontId="13" fillId="0" borderId="0">
      <alignment vertical="center"/>
    </xf>
    <xf numFmtId="3" fontId="2" fillId="0" borderId="0">
      <alignment vertical="center"/>
    </xf>
    <xf numFmtId="0" fontId="1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12" fillId="0" borderId="0"/>
    <xf numFmtId="43" fontId="2" fillId="0" borderId="0" applyFont="0" applyFill="0" applyBorder="0" applyAlignment="0" applyProtection="0"/>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xf numFmtId="43" fontId="2" fillId="0" borderId="0" applyFont="0" applyFill="0" applyBorder="0" applyAlignment="0" applyProtection="0">
      <alignment vertical="center"/>
    </xf>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alignment vertical="center"/>
    </xf>
    <xf numFmtId="43" fontId="13" fillId="0" borderId="0" applyFont="0" applyFill="0" applyBorder="0" applyAlignment="0" applyProtection="0">
      <alignment vertical="center"/>
    </xf>
    <xf numFmtId="41" fontId="5" fillId="0" borderId="0" applyFont="0" applyFill="0" applyBorder="0" applyAlignment="0" applyProtection="0">
      <alignment vertical="center"/>
    </xf>
    <xf numFmtId="0" fontId="2" fillId="0" borderId="0" applyNumberFormat="0" applyFill="0" applyBorder="0" applyAlignment="0" applyProtection="0"/>
    <xf numFmtId="0" fontId="2" fillId="0" borderId="0" applyNumberFormat="0" applyFill="0" applyBorder="0" applyAlignment="0" applyProtection="0"/>
    <xf numFmtId="0" fontId="14" fillId="20" borderId="0" applyNumberFormat="0" applyBorder="0" applyAlignment="0" applyProtection="0">
      <alignment vertical="center"/>
    </xf>
    <xf numFmtId="0" fontId="7" fillId="0" borderId="4" applyNumberFormat="0" applyFill="0" applyAlignment="0" applyProtection="0">
      <alignment vertical="center"/>
    </xf>
    <xf numFmtId="0" fontId="15" fillId="7" borderId="0" applyNumberFormat="0" applyBorder="0" applyAlignment="0" applyProtection="0">
      <alignment vertical="center"/>
    </xf>
    <xf numFmtId="9" fontId="1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6" fillId="21" borderId="5" applyNumberFormat="0" applyAlignment="0" applyProtection="0">
      <alignment vertical="center"/>
    </xf>
    <xf numFmtId="44" fontId="2" fillId="0" borderId="0" applyFont="0" applyFill="0" applyBorder="0" applyAlignment="0" applyProtection="0">
      <alignment vertical="center"/>
    </xf>
    <xf numFmtId="42" fontId="6" fillId="0" borderId="0" applyFont="0" applyFill="0" applyBorder="0" applyAlignment="0" applyProtection="0"/>
    <xf numFmtId="0" fontId="17" fillId="0" borderId="6" applyNumberFormat="0" applyFill="0" applyAlignment="0" applyProtection="0">
      <alignment vertical="center"/>
    </xf>
    <xf numFmtId="0" fontId="5" fillId="22" borderId="7" applyNumberFormat="0" applyFont="0" applyAlignment="0" applyProtection="0">
      <alignment vertical="center"/>
    </xf>
    <xf numFmtId="0" fontId="1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0" fillId="0" borderId="0" applyNumberFormat="0" applyFill="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6"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xf numFmtId="0" fontId="26" fillId="10" borderId="5" applyNumberFormat="0" applyAlignment="0" applyProtection="0">
      <alignment vertical="center"/>
    </xf>
    <xf numFmtId="0" fontId="27" fillId="21" borderId="11" applyNumberFormat="0" applyAlignment="0" applyProtection="0">
      <alignment vertical="center"/>
    </xf>
    <xf numFmtId="0" fontId="28" fillId="27" borderId="12" applyNumberFormat="0" applyAlignment="0" applyProtection="0">
      <alignment vertical="center"/>
    </xf>
    <xf numFmtId="0" fontId="29" fillId="6" borderId="0" applyNumberFormat="0" applyBorder="0" applyAlignment="0" applyProtection="0">
      <alignment vertical="center"/>
    </xf>
    <xf numFmtId="0" fontId="30" fillId="0" borderId="0" applyNumberFormat="0" applyFill="0" applyBorder="0" applyAlignment="0" applyProtection="0">
      <alignment vertical="center"/>
    </xf>
    <xf numFmtId="0" fontId="1" fillId="0" borderId="0">
      <alignment vertical="center"/>
    </xf>
  </cellStyleXfs>
  <cellXfs count="187">
    <xf numFmtId="0" fontId="0" fillId="0" borderId="0" xfId="0"/>
    <xf numFmtId="0" fontId="32" fillId="0" borderId="0" xfId="0" applyFont="1" applyAlignment="1">
      <alignment vertical="center"/>
    </xf>
    <xf numFmtId="41" fontId="32" fillId="0" borderId="0" xfId="0" applyNumberFormat="1" applyFont="1" applyAlignment="1">
      <alignment vertical="center"/>
    </xf>
    <xf numFmtId="0" fontId="32" fillId="2" borderId="0" xfId="0" applyFont="1" applyFill="1" applyAlignment="1">
      <alignment vertical="center"/>
    </xf>
    <xf numFmtId="41" fontId="32" fillId="2" borderId="0" xfId="0" applyNumberFormat="1" applyFont="1" applyFill="1" applyAlignment="1">
      <alignment vertical="center"/>
    </xf>
    <xf numFmtId="0" fontId="35" fillId="0" borderId="2" xfId="0" applyNumberFormat="1" applyFont="1" applyFill="1" applyBorder="1" applyAlignment="1">
      <alignment horizontal="center" vertical="center" wrapText="1"/>
    </xf>
    <xf numFmtId="0" fontId="32" fillId="0" borderId="2" xfId="0" applyFont="1" applyFill="1" applyBorder="1" applyAlignment="1">
      <alignment horizontal="center" vertical="center" wrapText="1"/>
    </xf>
    <xf numFmtId="0" fontId="31" fillId="0" borderId="2" xfId="0" applyFont="1" applyFill="1" applyBorder="1" applyAlignment="1">
      <alignment horizontal="left" vertical="center" wrapText="1"/>
    </xf>
    <xf numFmtId="179" fontId="32" fillId="0" borderId="2" xfId="2" applyNumberFormat="1" applyFont="1" applyBorder="1" applyAlignment="1">
      <alignment vertical="center"/>
    </xf>
    <xf numFmtId="0" fontId="32" fillId="0" borderId="2" xfId="5" applyFont="1" applyBorder="1" applyAlignment="1">
      <alignment horizontal="left" vertical="center" wrapText="1"/>
    </xf>
    <xf numFmtId="0" fontId="38" fillId="0" borderId="0" xfId="0" applyFont="1" applyAlignment="1">
      <alignment wrapText="1"/>
    </xf>
    <xf numFmtId="0" fontId="32" fillId="0" borderId="0" xfId="0" applyFont="1" applyAlignment="1">
      <alignment wrapText="1"/>
    </xf>
    <xf numFmtId="0" fontId="31" fillId="0" borderId="0" xfId="1" applyFont="1" applyAlignment="1">
      <alignment wrapText="1"/>
    </xf>
    <xf numFmtId="0" fontId="31" fillId="0" borderId="0" xfId="1" applyFont="1" applyAlignment="1">
      <alignment horizontal="center" vertical="center" wrapText="1"/>
    </xf>
    <xf numFmtId="0" fontId="31" fillId="0" borderId="2" xfId="1" applyNumberFormat="1" applyFont="1" applyFill="1" applyBorder="1" applyAlignment="1">
      <alignment horizontal="center" vertical="center" wrapText="1"/>
    </xf>
    <xf numFmtId="176" fontId="31" fillId="0" borderId="2" xfId="1"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1" fillId="0" borderId="2" xfId="1" applyFont="1" applyBorder="1" applyAlignment="1">
      <alignment horizontal="left" vertical="center" wrapText="1"/>
    </xf>
    <xf numFmtId="0" fontId="31" fillId="0" borderId="19" xfId="1" applyNumberFormat="1" applyFont="1" applyBorder="1" applyAlignment="1">
      <alignment wrapText="1"/>
    </xf>
    <xf numFmtId="176" fontId="31" fillId="0" borderId="19" xfId="1" applyNumberFormat="1" applyFont="1" applyBorder="1" applyAlignment="1">
      <alignment vertical="top"/>
    </xf>
    <xf numFmtId="0" fontId="31" fillId="0" borderId="19" xfId="1" applyFont="1" applyBorder="1" applyAlignment="1">
      <alignment wrapText="1"/>
    </xf>
    <xf numFmtId="0" fontId="31" fillId="0" borderId="19" xfId="1" applyFont="1" applyBorder="1" applyAlignment="1">
      <alignment vertical="top" wrapText="1"/>
    </xf>
    <xf numFmtId="0" fontId="35" fillId="0" borderId="19" xfId="1" applyFont="1" applyBorder="1" applyAlignment="1">
      <alignment vertical="top" wrapText="1"/>
    </xf>
    <xf numFmtId="0" fontId="31" fillId="0" borderId="19" xfId="1" applyNumberFormat="1" applyFont="1" applyBorder="1" applyAlignment="1">
      <alignment vertical="top" wrapText="1"/>
    </xf>
    <xf numFmtId="0" fontId="31" fillId="0" borderId="19" xfId="1" applyNumberFormat="1" applyFont="1" applyBorder="1" applyAlignment="1">
      <alignment vertical="top"/>
    </xf>
    <xf numFmtId="0" fontId="31" fillId="0" borderId="0" xfId="1" applyNumberFormat="1" applyFont="1" applyAlignment="1">
      <alignment wrapText="1"/>
    </xf>
    <xf numFmtId="176" fontId="31" fillId="0" borderId="0" xfId="1" applyNumberFormat="1" applyFont="1" applyAlignment="1">
      <alignment vertical="top"/>
    </xf>
    <xf numFmtId="0" fontId="31" fillId="0" borderId="0" xfId="1" applyFont="1" applyAlignment="1">
      <alignment vertical="top" wrapText="1"/>
    </xf>
    <xf numFmtId="0" fontId="35" fillId="0" borderId="0" xfId="1" applyFont="1" applyAlignment="1">
      <alignment vertical="top" wrapText="1"/>
    </xf>
    <xf numFmtId="0" fontId="31" fillId="0" borderId="0" xfId="1" applyNumberFormat="1" applyFont="1" applyAlignment="1">
      <alignment vertical="top" wrapText="1"/>
    </xf>
    <xf numFmtId="0" fontId="31" fillId="0" borderId="0" xfId="1" applyNumberFormat="1" applyFont="1" applyAlignment="1">
      <alignment vertical="top"/>
    </xf>
    <xf numFmtId="0" fontId="32" fillId="0" borderId="0" xfId="0" applyNumberFormat="1" applyFont="1" applyAlignment="1">
      <alignment wrapText="1"/>
    </xf>
    <xf numFmtId="176" fontId="32" fillId="0" borderId="0" xfId="0" applyNumberFormat="1" applyFont="1" applyAlignment="1"/>
    <xf numFmtId="0" fontId="32" fillId="0" borderId="0" xfId="0" applyNumberFormat="1" applyFont="1" applyAlignment="1"/>
    <xf numFmtId="0" fontId="35" fillId="0" borderId="2" xfId="0" applyNumberFormat="1" applyFont="1" applyBorder="1" applyAlignment="1">
      <alignment horizontal="center" vertical="center" wrapText="1"/>
    </xf>
    <xf numFmtId="0" fontId="31" fillId="0" borderId="2" xfId="1" applyNumberFormat="1" applyFont="1" applyBorder="1" applyAlignment="1">
      <alignment horizontal="center" vertical="center" wrapText="1"/>
    </xf>
    <xf numFmtId="0" fontId="35" fillId="0" borderId="2" xfId="1" applyFont="1" applyBorder="1" applyAlignment="1">
      <alignment horizontal="center" vertical="center" wrapText="1"/>
    </xf>
    <xf numFmtId="0" fontId="33" fillId="0" borderId="2" xfId="0" applyNumberFormat="1" applyFont="1" applyFill="1" applyBorder="1" applyAlignment="1">
      <alignment horizontal="center" vertical="center" wrapText="1"/>
    </xf>
    <xf numFmtId="0" fontId="41" fillId="0" borderId="2" xfId="0" applyNumberFormat="1" applyFont="1" applyFill="1" applyBorder="1" applyAlignment="1">
      <alignment horizontal="center" vertical="center" wrapText="1"/>
    </xf>
    <xf numFmtId="0" fontId="40" fillId="0" borderId="2" xfId="1" applyNumberFormat="1" applyFont="1" applyBorder="1" applyAlignment="1">
      <alignment horizontal="center" vertical="center" wrapText="1"/>
    </xf>
    <xf numFmtId="0" fontId="35" fillId="0" borderId="2" xfId="0" applyNumberFormat="1" applyFont="1" applyFill="1" applyBorder="1" applyAlignment="1">
      <alignment vertical="center" wrapText="1"/>
    </xf>
    <xf numFmtId="179" fontId="35" fillId="0" borderId="2" xfId="126" applyNumberFormat="1" applyFont="1" applyFill="1" applyBorder="1" applyAlignment="1">
      <alignment horizontal="right" vertical="center"/>
    </xf>
    <xf numFmtId="0" fontId="32" fillId="0" borderId="2" xfId="0" applyNumberFormat="1" applyFont="1" applyFill="1" applyBorder="1" applyAlignment="1">
      <alignment vertical="center" wrapText="1"/>
    </xf>
    <xf numFmtId="179" fontId="35" fillId="0" borderId="2" xfId="0" applyNumberFormat="1" applyFont="1" applyFill="1" applyBorder="1" applyAlignment="1">
      <alignment horizontal="center" vertical="center"/>
    </xf>
    <xf numFmtId="0" fontId="32" fillId="0" borderId="2" xfId="5" applyNumberFormat="1" applyFont="1" applyFill="1" applyBorder="1" applyAlignment="1">
      <alignment vertical="center" wrapText="1"/>
    </xf>
    <xf numFmtId="0" fontId="32" fillId="0" borderId="0" xfId="0" applyFont="1" applyFill="1" applyAlignment="1">
      <alignment vertical="center"/>
    </xf>
    <xf numFmtId="0" fontId="31" fillId="0" borderId="2" xfId="2" applyFont="1" applyFill="1" applyBorder="1" applyAlignment="1">
      <alignment vertical="center" wrapText="1"/>
    </xf>
    <xf numFmtId="0" fontId="35" fillId="0" borderId="2" xfId="5" applyNumberFormat="1" applyFont="1" applyFill="1" applyBorder="1" applyAlignment="1">
      <alignment vertical="center" wrapText="1"/>
    </xf>
    <xf numFmtId="176" fontId="31" fillId="0" borderId="2" xfId="0" applyNumberFormat="1" applyFont="1" applyBorder="1" applyAlignment="1">
      <alignment horizontal="right" vertical="center"/>
    </xf>
    <xf numFmtId="0" fontId="32" fillId="0" borderId="2" xfId="0" applyFont="1" applyBorder="1" applyAlignment="1">
      <alignment horizontal="left" vertical="center" wrapText="1"/>
    </xf>
    <xf numFmtId="0" fontId="32" fillId="0" borderId="2" xfId="0" applyFont="1" applyFill="1" applyBorder="1" applyAlignment="1">
      <alignment horizontal="left" vertical="center" wrapText="1"/>
    </xf>
    <xf numFmtId="0" fontId="32" fillId="0" borderId="2" xfId="0" applyFont="1" applyBorder="1" applyAlignment="1">
      <alignment horizontal="left" vertical="center"/>
    </xf>
    <xf numFmtId="0" fontId="31" fillId="0" borderId="2" xfId="0" applyFont="1" applyBorder="1" applyAlignment="1">
      <alignment horizontal="left" vertical="center" wrapText="1"/>
    </xf>
    <xf numFmtId="49" fontId="32" fillId="0" borderId="2" xfId="0" applyNumberFormat="1" applyFont="1" applyBorder="1" applyAlignment="1">
      <alignment horizontal="center" vertical="center"/>
    </xf>
    <xf numFmtId="0" fontId="32" fillId="0" borderId="2" xfId="0" applyFont="1" applyBorder="1" applyAlignment="1">
      <alignment horizontal="center" vertical="center"/>
    </xf>
    <xf numFmtId="179" fontId="35" fillId="0" borderId="2" xfId="122" applyNumberFormat="1" applyFont="1" applyFill="1" applyBorder="1" applyAlignment="1">
      <alignment horizontal="right" vertical="center"/>
    </xf>
    <xf numFmtId="0" fontId="35" fillId="28" borderId="2" xfId="3" applyNumberFormat="1" applyFont="1" applyFill="1" applyBorder="1" applyAlignment="1">
      <alignment vertical="center" wrapText="1"/>
    </xf>
    <xf numFmtId="179" fontId="35" fillId="28" borderId="2" xfId="126" applyNumberFormat="1" applyFont="1" applyFill="1" applyBorder="1" applyAlignment="1">
      <alignment horizontal="right" vertical="center"/>
    </xf>
    <xf numFmtId="179" fontId="35" fillId="28" borderId="2" xfId="3" applyNumberFormat="1" applyFont="1" applyFill="1" applyBorder="1" applyAlignment="1">
      <alignment horizontal="center" vertical="center"/>
    </xf>
    <xf numFmtId="0" fontId="35" fillId="28" borderId="2" xfId="5" applyNumberFormat="1" applyFont="1" applyFill="1" applyBorder="1" applyAlignment="1">
      <alignment vertical="center" wrapText="1"/>
    </xf>
    <xf numFmtId="0" fontId="35" fillId="2" borderId="2" xfId="3" applyNumberFormat="1" applyFont="1" applyFill="1" applyBorder="1" applyAlignment="1">
      <alignment vertical="center" wrapText="1"/>
    </xf>
    <xf numFmtId="179" fontId="35" fillId="2" borderId="2" xfId="126" applyNumberFormat="1" applyFont="1" applyFill="1" applyBorder="1" applyAlignment="1">
      <alignment horizontal="right" vertical="center"/>
    </xf>
    <xf numFmtId="179" fontId="35" fillId="2" borderId="2" xfId="3" applyNumberFormat="1" applyFont="1" applyFill="1" applyBorder="1" applyAlignment="1">
      <alignment horizontal="center" vertical="center"/>
    </xf>
    <xf numFmtId="179" fontId="35" fillId="2" borderId="2" xfId="3" applyNumberFormat="1" applyFont="1" applyFill="1" applyBorder="1" applyAlignment="1">
      <alignment horizontal="right" vertical="center"/>
    </xf>
    <xf numFmtId="0" fontId="32" fillId="2" borderId="2" xfId="3" applyNumberFormat="1" applyFont="1" applyFill="1" applyBorder="1" applyAlignment="1">
      <alignment vertical="center" wrapText="1"/>
    </xf>
    <xf numFmtId="49" fontId="35" fillId="2" borderId="2" xfId="3" applyNumberFormat="1" applyFont="1" applyFill="1" applyBorder="1" applyAlignment="1">
      <alignment horizontal="center" vertical="center"/>
    </xf>
    <xf numFmtId="0" fontId="35" fillId="2" borderId="2" xfId="5" applyNumberFormat="1" applyFont="1" applyFill="1" applyBorder="1" applyAlignment="1">
      <alignment vertical="center" wrapText="1"/>
    </xf>
    <xf numFmtId="0" fontId="32" fillId="0" borderId="2" xfId="0" applyFont="1" applyBorder="1" applyAlignment="1">
      <alignment vertical="center" wrapText="1"/>
    </xf>
    <xf numFmtId="180" fontId="32" fillId="0" borderId="2" xfId="122" applyNumberFormat="1" applyFont="1" applyBorder="1" applyAlignment="1">
      <alignment vertical="center" wrapText="1"/>
    </xf>
    <xf numFmtId="179" fontId="35" fillId="28" borderId="2" xfId="3" applyNumberFormat="1" applyFont="1" applyFill="1" applyBorder="1" applyAlignment="1">
      <alignment horizontal="right" vertical="center"/>
    </xf>
    <xf numFmtId="0" fontId="35" fillId="2" borderId="18" xfId="3" applyNumberFormat="1" applyFont="1" applyFill="1" applyBorder="1" applyAlignment="1">
      <alignment vertical="center" wrapText="1"/>
    </xf>
    <xf numFmtId="179" fontId="35" fillId="2" borderId="18" xfId="126" applyNumberFormat="1" applyFont="1" applyFill="1" applyBorder="1" applyAlignment="1">
      <alignment horizontal="right" vertical="center"/>
    </xf>
    <xf numFmtId="179" fontId="35" fillId="2" borderId="18" xfId="3" applyNumberFormat="1" applyFont="1" applyFill="1" applyBorder="1" applyAlignment="1">
      <alignment horizontal="right" vertical="center"/>
    </xf>
    <xf numFmtId="0" fontId="31" fillId="0" borderId="2" xfId="0" applyNumberFormat="1" applyFont="1" applyBorder="1" applyAlignment="1">
      <alignment vertical="center"/>
    </xf>
    <xf numFmtId="0" fontId="31" fillId="0" borderId="2" xfId="0" applyNumberFormat="1" applyFont="1" applyBorder="1" applyAlignment="1">
      <alignment vertical="center" wrapText="1"/>
    </xf>
    <xf numFmtId="180" fontId="33" fillId="0" borderId="2" xfId="122" applyNumberFormat="1" applyFont="1" applyBorder="1" applyAlignment="1">
      <alignment vertical="center"/>
    </xf>
    <xf numFmtId="0" fontId="35" fillId="28" borderId="2" xfId="3" applyFont="1" applyFill="1" applyBorder="1" applyAlignment="1">
      <alignment vertical="center" wrapText="1"/>
    </xf>
    <xf numFmtId="0" fontId="35" fillId="28" borderId="2" xfId="5" applyFont="1" applyFill="1" applyBorder="1" applyAlignment="1">
      <alignment vertical="center" wrapText="1"/>
    </xf>
    <xf numFmtId="0" fontId="32" fillId="0" borderId="2" xfId="0" applyFont="1" applyBorder="1" applyAlignment="1">
      <alignment vertical="center"/>
    </xf>
    <xf numFmtId="0" fontId="35" fillId="0" borderId="2" xfId="0" applyNumberFormat="1" applyFont="1" applyFill="1" applyBorder="1" applyAlignment="1">
      <alignment horizontal="center" vertical="center"/>
    </xf>
    <xf numFmtId="0" fontId="35" fillId="28" borderId="2" xfId="7" applyNumberFormat="1" applyFont="1" applyFill="1" applyBorder="1" applyAlignment="1">
      <alignment horizontal="center" vertical="center"/>
    </xf>
    <xf numFmtId="0" fontId="35" fillId="2" borderId="2" xfId="7" applyNumberFormat="1" applyFont="1" applyFill="1" applyBorder="1" applyAlignment="1">
      <alignment horizontal="center" vertical="center"/>
    </xf>
    <xf numFmtId="0" fontId="32" fillId="0" borderId="2" xfId="0" applyFont="1" applyBorder="1" applyAlignment="1">
      <alignment horizontal="center" vertical="center" wrapText="1"/>
    </xf>
    <xf numFmtId="0" fontId="32" fillId="0" borderId="2" xfId="7" applyFont="1" applyBorder="1" applyAlignment="1">
      <alignment horizontal="center" vertical="center"/>
    </xf>
    <xf numFmtId="0" fontId="35" fillId="2" borderId="18" xfId="7" applyNumberFormat="1" applyFont="1" applyFill="1" applyBorder="1" applyAlignment="1">
      <alignment horizontal="center" vertical="center"/>
    </xf>
    <xf numFmtId="0" fontId="35" fillId="28" borderId="2" xfId="7" applyFont="1" applyFill="1" applyBorder="1" applyAlignment="1">
      <alignment horizontal="center" vertical="center"/>
    </xf>
    <xf numFmtId="0" fontId="35" fillId="28" borderId="2" xfId="3" applyNumberFormat="1" applyFont="1" applyFill="1" applyBorder="1" applyAlignment="1">
      <alignment horizontal="center" vertical="center" wrapText="1"/>
    </xf>
    <xf numFmtId="0" fontId="35" fillId="2" borderId="2" xfId="3" applyNumberFormat="1" applyFont="1" applyFill="1" applyBorder="1" applyAlignment="1">
      <alignment horizontal="center" vertical="center" wrapText="1"/>
    </xf>
    <xf numFmtId="0" fontId="35" fillId="2" borderId="18" xfId="3" applyNumberFormat="1" applyFont="1" applyFill="1" applyBorder="1" applyAlignment="1">
      <alignment horizontal="center" vertical="center" wrapText="1"/>
    </xf>
    <xf numFmtId="0" fontId="35" fillId="28" borderId="2" xfId="3" applyFont="1" applyFill="1" applyBorder="1" applyAlignment="1">
      <alignment horizontal="center" vertical="center" wrapText="1"/>
    </xf>
    <xf numFmtId="0" fontId="31" fillId="0" borderId="2" xfId="0" quotePrefix="1" applyFont="1" applyBorder="1" applyAlignment="1">
      <alignment horizontal="center" vertical="center" wrapText="1"/>
    </xf>
    <xf numFmtId="0" fontId="32" fillId="0" borderId="2" xfId="0" applyFont="1" applyBorder="1" applyAlignment="1">
      <alignment horizontal="left" vertical="center" wrapText="1" indent="2"/>
    </xf>
    <xf numFmtId="0" fontId="35" fillId="28" borderId="2" xfId="5" applyNumberFormat="1" applyFont="1" applyFill="1" applyBorder="1" applyAlignment="1">
      <alignment horizontal="center" vertical="center"/>
    </xf>
    <xf numFmtId="0" fontId="35" fillId="2" borderId="2" xfId="5" applyNumberFormat="1" applyFont="1" applyFill="1" applyBorder="1" applyAlignment="1">
      <alignment horizontal="center" vertical="center" wrapText="1"/>
    </xf>
    <xf numFmtId="0" fontId="31" fillId="0" borderId="2" xfId="0" applyNumberFormat="1" applyFont="1" applyBorder="1" applyAlignment="1">
      <alignment horizontal="center" vertical="center"/>
    </xf>
    <xf numFmtId="0" fontId="35" fillId="28" borderId="2" xfId="5" applyFont="1" applyFill="1" applyBorder="1" applyAlignment="1">
      <alignment horizontal="center" vertical="center"/>
    </xf>
    <xf numFmtId="0" fontId="35" fillId="2" borderId="2" xfId="3" applyNumberFormat="1" applyFont="1" applyFill="1" applyBorder="1" applyAlignment="1">
      <alignment horizontal="left" vertical="center" wrapText="1" indent="2"/>
    </xf>
    <xf numFmtId="0" fontId="35" fillId="2" borderId="18" xfId="5" applyNumberFormat="1" applyFont="1" applyFill="1" applyBorder="1" applyAlignment="1">
      <alignment horizontal="center" vertical="center" wrapText="1"/>
    </xf>
    <xf numFmtId="0" fontId="41" fillId="2" borderId="2" xfId="3" applyNumberFormat="1" applyFont="1" applyFill="1" applyBorder="1" applyAlignment="1">
      <alignment vertical="center" wrapText="1"/>
    </xf>
    <xf numFmtId="0" fontId="41" fillId="2" borderId="18" xfId="3" applyNumberFormat="1" applyFont="1" applyFill="1" applyBorder="1" applyAlignment="1">
      <alignment vertical="center" wrapText="1"/>
    </xf>
    <xf numFmtId="0" fontId="35" fillId="28" borderId="2" xfId="3" applyFont="1" applyFill="1" applyBorder="1" applyAlignment="1">
      <alignment horizontal="left" vertical="center" wrapText="1"/>
    </xf>
    <xf numFmtId="0" fontId="31" fillId="0" borderId="18" xfId="1" applyNumberFormat="1" applyFont="1" applyBorder="1" applyAlignment="1">
      <alignment horizontal="center" vertical="center" wrapText="1"/>
    </xf>
    <xf numFmtId="0" fontId="31" fillId="0" borderId="18" xfId="1" applyNumberFormat="1" applyFont="1" applyBorder="1" applyAlignment="1">
      <alignment horizontal="left" vertical="center" wrapText="1"/>
    </xf>
    <xf numFmtId="0" fontId="31" fillId="0" borderId="18" xfId="1" applyNumberFormat="1" applyFont="1" applyFill="1" applyBorder="1" applyAlignment="1">
      <alignment horizontal="left" vertical="center" wrapText="1"/>
    </xf>
    <xf numFmtId="176" fontId="31" fillId="0" borderId="18" xfId="1" applyNumberFormat="1" applyFont="1" applyFill="1" applyBorder="1" applyAlignment="1">
      <alignment horizontal="right" vertical="center" wrapText="1"/>
    </xf>
    <xf numFmtId="176" fontId="32" fillId="2" borderId="2" xfId="6" applyNumberFormat="1" applyFont="1" applyFill="1" applyBorder="1" applyAlignment="1">
      <alignment vertical="center"/>
    </xf>
    <xf numFmtId="176" fontId="31" fillId="0" borderId="2" xfId="1" applyNumberFormat="1" applyFont="1" applyFill="1" applyBorder="1" applyAlignment="1">
      <alignment horizontal="right" vertical="center" wrapText="1"/>
    </xf>
    <xf numFmtId="0" fontId="35" fillId="0" borderId="2" xfId="1" applyFont="1" applyBorder="1" applyAlignment="1">
      <alignment horizontal="left" vertical="center" wrapText="1"/>
    </xf>
    <xf numFmtId="0" fontId="31" fillId="0" borderId="2" xfId="0" applyNumberFormat="1" applyFont="1" applyFill="1" applyBorder="1" applyAlignment="1">
      <alignment horizontal="left" vertical="center" wrapText="1"/>
    </xf>
    <xf numFmtId="0" fontId="31" fillId="0" borderId="2" xfId="1" applyNumberFormat="1" applyFont="1" applyFill="1" applyBorder="1" applyAlignment="1">
      <alignment horizontal="left" vertical="center" wrapText="1"/>
    </xf>
    <xf numFmtId="0" fontId="31" fillId="0" borderId="2" xfId="1" applyNumberFormat="1" applyFont="1" applyBorder="1" applyAlignment="1">
      <alignment horizontal="left" vertical="center" wrapText="1"/>
    </xf>
    <xf numFmtId="0" fontId="31" fillId="3" borderId="2" xfId="6" applyNumberFormat="1" applyFont="1" applyFill="1" applyBorder="1" applyAlignment="1">
      <alignment horizontal="center" vertical="center"/>
    </xf>
    <xf numFmtId="0" fontId="31" fillId="3" borderId="2" xfId="3" applyNumberFormat="1" applyFont="1" applyFill="1" applyBorder="1" applyAlignment="1">
      <alignment vertical="center" wrapText="1"/>
    </xf>
    <xf numFmtId="0" fontId="31" fillId="3" borderId="2" xfId="6" applyNumberFormat="1" applyFont="1" applyFill="1" applyBorder="1" applyAlignment="1">
      <alignment vertical="center" wrapText="1"/>
    </xf>
    <xf numFmtId="176" fontId="31" fillId="3" borderId="2" xfId="6" applyNumberFormat="1" applyFont="1" applyFill="1" applyBorder="1" applyAlignment="1">
      <alignment vertical="center"/>
    </xf>
    <xf numFmtId="0" fontId="31" fillId="3" borderId="2" xfId="6" applyFont="1" applyFill="1" applyBorder="1" applyAlignment="1">
      <alignment vertical="center" wrapText="1"/>
    </xf>
    <xf numFmtId="0" fontId="35" fillId="3" borderId="2" xfId="6" applyFont="1" applyFill="1" applyBorder="1" applyAlignment="1">
      <alignment vertical="center" wrapText="1"/>
    </xf>
    <xf numFmtId="0" fontId="31" fillId="4" borderId="0" xfId="7" applyFont="1" applyFill="1" applyAlignment="1">
      <alignment vertical="center"/>
    </xf>
    <xf numFmtId="0" fontId="32" fillId="2" borderId="2" xfId="6" applyNumberFormat="1" applyFont="1" applyFill="1" applyBorder="1" applyAlignment="1">
      <alignment horizontal="center" vertical="center"/>
    </xf>
    <xf numFmtId="0" fontId="32" fillId="2" borderId="2" xfId="6" applyNumberFormat="1" applyFont="1" applyFill="1" applyBorder="1" applyAlignment="1">
      <alignment vertical="center" wrapText="1"/>
    </xf>
    <xf numFmtId="0" fontId="32" fillId="2" borderId="2" xfId="6" applyFont="1" applyFill="1" applyBorder="1" applyAlignment="1">
      <alignment vertical="center" wrapText="1"/>
    </xf>
    <xf numFmtId="0" fontId="32" fillId="2" borderId="0" xfId="7" applyFont="1" applyFill="1" applyAlignment="1">
      <alignment vertical="center"/>
    </xf>
    <xf numFmtId="0" fontId="31" fillId="2" borderId="2" xfId="6" applyNumberFormat="1" applyFont="1" applyFill="1" applyBorder="1" applyAlignment="1">
      <alignment horizontal="center" vertical="center"/>
    </xf>
    <xf numFmtId="0" fontId="31" fillId="2" borderId="2" xfId="3" applyNumberFormat="1" applyFont="1" applyFill="1" applyBorder="1" applyAlignment="1">
      <alignment vertical="center" wrapText="1"/>
    </xf>
    <xf numFmtId="0" fontId="31" fillId="2" borderId="2" xfId="6" applyNumberFormat="1" applyFont="1" applyFill="1" applyBorder="1" applyAlignment="1">
      <alignment vertical="center" wrapText="1"/>
    </xf>
    <xf numFmtId="176" fontId="31" fillId="2" borderId="2" xfId="6" applyNumberFormat="1" applyFont="1" applyFill="1" applyBorder="1" applyAlignment="1">
      <alignment vertical="center"/>
    </xf>
    <xf numFmtId="0" fontId="31" fillId="2" borderId="2" xfId="6" applyFont="1" applyFill="1" applyBorder="1" applyAlignment="1">
      <alignment vertical="center" wrapText="1"/>
    </xf>
    <xf numFmtId="0" fontId="35" fillId="2" borderId="2" xfId="6" applyFont="1" applyFill="1" applyBorder="1" applyAlignment="1">
      <alignment vertical="center" wrapText="1"/>
    </xf>
    <xf numFmtId="0" fontId="31" fillId="2" borderId="0" xfId="7" applyFont="1" applyFill="1" applyAlignment="1">
      <alignment vertical="center"/>
    </xf>
    <xf numFmtId="0" fontId="31" fillId="4" borderId="0" xfId="1" applyFont="1" applyFill="1" applyAlignment="1">
      <alignment vertical="center"/>
    </xf>
    <xf numFmtId="0" fontId="32" fillId="2" borderId="2" xfId="0" applyNumberFormat="1" applyFont="1" applyFill="1" applyBorder="1" applyAlignment="1">
      <alignment horizontal="left" vertical="center"/>
    </xf>
    <xf numFmtId="0" fontId="32" fillId="2" borderId="2" xfId="0" applyNumberFormat="1" applyFont="1" applyFill="1" applyBorder="1" applyAlignment="1">
      <alignment horizontal="left" vertical="center" wrapText="1"/>
    </xf>
    <xf numFmtId="41" fontId="32" fillId="2" borderId="2" xfId="0" applyNumberFormat="1" applyFont="1" applyFill="1" applyBorder="1" applyAlignment="1">
      <alignment horizontal="left" vertical="center"/>
    </xf>
    <xf numFmtId="179" fontId="32" fillId="0" borderId="2" xfId="0" applyNumberFormat="1" applyFont="1" applyBorder="1" applyAlignment="1">
      <alignment horizontal="right" vertical="center"/>
    </xf>
    <xf numFmtId="0" fontId="32" fillId="2" borderId="2" xfId="0" applyNumberFormat="1" applyFont="1" applyFill="1" applyBorder="1" applyAlignment="1">
      <alignment horizontal="center" vertical="center" wrapText="1"/>
    </xf>
    <xf numFmtId="0" fontId="32" fillId="3" borderId="2" xfId="6" applyNumberFormat="1" applyFont="1" applyFill="1" applyBorder="1" applyAlignment="1">
      <alignment horizontal="center" vertical="center"/>
    </xf>
    <xf numFmtId="0" fontId="32" fillId="3" borderId="2" xfId="3" applyNumberFormat="1" applyFont="1" applyFill="1" applyBorder="1" applyAlignment="1">
      <alignment vertical="center" wrapText="1"/>
    </xf>
    <xf numFmtId="0" fontId="32" fillId="3" borderId="2" xfId="6" applyNumberFormat="1" applyFont="1" applyFill="1" applyBorder="1" applyAlignment="1">
      <alignment vertical="center" wrapText="1"/>
    </xf>
    <xf numFmtId="176" fontId="32" fillId="3" borderId="2" xfId="6" applyNumberFormat="1" applyFont="1" applyFill="1" applyBorder="1" applyAlignment="1">
      <alignment vertical="center"/>
    </xf>
    <xf numFmtId="0" fontId="32" fillId="3" borderId="2" xfId="6" applyFont="1" applyFill="1" applyBorder="1" applyAlignment="1">
      <alignment vertical="center" wrapText="1"/>
    </xf>
    <xf numFmtId="0" fontId="39" fillId="4" borderId="0" xfId="1" applyFont="1" applyFill="1" applyAlignment="1">
      <alignment vertical="center"/>
    </xf>
    <xf numFmtId="0" fontId="31" fillId="0" borderId="2" xfId="2" applyNumberFormat="1" applyFont="1" applyFill="1" applyBorder="1" applyAlignment="1">
      <alignment horizontal="center" vertical="center"/>
    </xf>
    <xf numFmtId="0" fontId="31" fillId="0" borderId="2" xfId="2" applyNumberFormat="1" applyFont="1" applyFill="1" applyBorder="1" applyAlignment="1">
      <alignment vertical="center" wrapText="1"/>
    </xf>
    <xf numFmtId="176" fontId="31" fillId="0" borderId="2" xfId="3" applyNumberFormat="1" applyFont="1" applyFill="1" applyBorder="1" applyAlignment="1">
      <alignment vertical="center"/>
    </xf>
    <xf numFmtId="0" fontId="35" fillId="0" borderId="2" xfId="2" applyFont="1" applyFill="1" applyBorder="1" applyAlignment="1">
      <alignment vertical="center" wrapText="1"/>
    </xf>
    <xf numFmtId="0" fontId="31" fillId="0" borderId="2" xfId="4" applyNumberFormat="1" applyFont="1" applyFill="1" applyBorder="1" applyAlignment="1">
      <alignment horizontal="center" vertical="center"/>
    </xf>
    <xf numFmtId="0" fontId="31" fillId="0" borderId="0" xfId="1" applyFont="1" applyFill="1" applyAlignment="1">
      <alignment vertical="center"/>
    </xf>
    <xf numFmtId="0" fontId="31" fillId="0" borderId="2" xfId="1" applyFont="1" applyFill="1" applyBorder="1" applyAlignment="1">
      <alignment vertical="center"/>
    </xf>
    <xf numFmtId="0" fontId="31" fillId="2" borderId="0" xfId="1" applyFont="1" applyFill="1" applyAlignment="1">
      <alignment vertical="center"/>
    </xf>
    <xf numFmtId="0" fontId="35" fillId="3" borderId="2" xfId="3" applyNumberFormat="1" applyFont="1" applyFill="1" applyBorder="1" applyAlignment="1">
      <alignment vertical="center" wrapText="1"/>
    </xf>
    <xf numFmtId="0" fontId="35" fillId="3" borderId="2" xfId="6" applyNumberFormat="1" applyFont="1" applyFill="1" applyBorder="1" applyAlignment="1">
      <alignment vertical="center" wrapText="1"/>
    </xf>
    <xf numFmtId="176" fontId="35" fillId="3" borderId="2" xfId="6" applyNumberFormat="1" applyFont="1" applyFill="1" applyBorder="1" applyAlignment="1">
      <alignment vertical="center"/>
    </xf>
    <xf numFmtId="0" fontId="35" fillId="3" borderId="2" xfId="6" applyNumberFormat="1" applyFont="1" applyFill="1" applyBorder="1" applyAlignment="1">
      <alignment horizontal="center" vertical="center"/>
    </xf>
    <xf numFmtId="0" fontId="35" fillId="4" borderId="0" xfId="7" applyFont="1" applyFill="1" applyAlignment="1">
      <alignment vertical="center"/>
    </xf>
    <xf numFmtId="0" fontId="35" fillId="2" borderId="18" xfId="5" applyNumberFormat="1" applyFont="1" applyFill="1" applyBorder="1" applyAlignment="1">
      <alignment horizontal="center" vertical="center" wrapText="1"/>
    </xf>
    <xf numFmtId="0" fontId="35" fillId="2" borderId="18" xfId="7" applyNumberFormat="1" applyFont="1" applyFill="1"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35" fillId="2" borderId="18" xfId="7" applyNumberFormat="1" applyFont="1" applyFill="1" applyBorder="1" applyAlignment="1">
      <alignment horizontal="center" vertical="center" wrapText="1"/>
    </xf>
    <xf numFmtId="179" fontId="35" fillId="2" borderId="18" xfId="126" applyNumberFormat="1" applyFont="1" applyFill="1" applyBorder="1" applyAlignment="1">
      <alignment horizontal="right" vertical="center"/>
    </xf>
    <xf numFmtId="0" fontId="0" fillId="0" borderId="13" xfId="0" applyBorder="1" applyAlignment="1">
      <alignment horizontal="right" vertical="center"/>
    </xf>
    <xf numFmtId="0" fontId="0" fillId="0" borderId="3" xfId="0" applyBorder="1" applyAlignment="1">
      <alignment horizontal="right" vertical="center"/>
    </xf>
    <xf numFmtId="179" fontId="35" fillId="2" borderId="18" xfId="3" applyNumberFormat="1" applyFont="1" applyFill="1" applyBorder="1" applyAlignment="1">
      <alignment horizontal="right" vertical="center"/>
    </xf>
    <xf numFmtId="0" fontId="35" fillId="2" borderId="18" xfId="5" applyNumberFormat="1" applyFont="1" applyFill="1" applyBorder="1" applyAlignment="1">
      <alignment horizontal="left" vertical="center" wrapText="1"/>
    </xf>
    <xf numFmtId="0" fontId="0" fillId="0" borderId="13" xfId="0" applyBorder="1" applyAlignment="1">
      <alignment horizontal="left" vertical="center"/>
    </xf>
    <xf numFmtId="0" fontId="0" fillId="0" borderId="13" xfId="0" applyBorder="1" applyAlignment="1">
      <alignment vertical="center"/>
    </xf>
    <xf numFmtId="0" fontId="0" fillId="0" borderId="3" xfId="0" applyBorder="1" applyAlignment="1">
      <alignment vertical="center"/>
    </xf>
    <xf numFmtId="0" fontId="34" fillId="0" borderId="14" xfId="0" applyNumberFormat="1" applyFont="1" applyBorder="1" applyAlignment="1">
      <alignment horizontal="center" vertical="center"/>
    </xf>
    <xf numFmtId="0" fontId="34" fillId="0" borderId="13" xfId="0" applyNumberFormat="1" applyFont="1" applyBorder="1" applyAlignment="1">
      <alignment horizontal="center" vertical="center"/>
    </xf>
    <xf numFmtId="0" fontId="34" fillId="0" borderId="15" xfId="0" applyNumberFormat="1" applyFont="1" applyBorder="1" applyAlignment="1">
      <alignment horizontal="center" vertical="center"/>
    </xf>
    <xf numFmtId="0" fontId="36" fillId="0" borderId="14" xfId="0" applyNumberFormat="1" applyFont="1" applyBorder="1" applyAlignment="1">
      <alignment horizontal="center" vertical="center"/>
    </xf>
    <xf numFmtId="0" fontId="36" fillId="0" borderId="13" xfId="0" applyNumberFormat="1" applyFont="1" applyBorder="1" applyAlignment="1">
      <alignment horizontal="center" vertical="center"/>
    </xf>
    <xf numFmtId="0" fontId="36" fillId="0" borderId="15" xfId="0" applyNumberFormat="1" applyFont="1" applyBorder="1" applyAlignment="1">
      <alignment horizontal="center" vertical="center"/>
    </xf>
    <xf numFmtId="0" fontId="35" fillId="0" borderId="16" xfId="0" applyNumberFormat="1" applyFont="1" applyBorder="1" applyAlignment="1">
      <alignment horizontal="right" vertical="center"/>
    </xf>
    <xf numFmtId="0" fontId="35" fillId="0" borderId="3" xfId="0" applyNumberFormat="1" applyFont="1" applyBorder="1" applyAlignment="1">
      <alignment horizontal="right" vertical="center"/>
    </xf>
    <xf numFmtId="0" fontId="35" fillId="0" borderId="17" xfId="0" applyNumberFormat="1" applyFont="1" applyBorder="1" applyAlignment="1">
      <alignment horizontal="right" vertical="center"/>
    </xf>
    <xf numFmtId="0" fontId="35" fillId="0" borderId="2"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2" xfId="0" applyNumberFormat="1" applyFont="1" applyBorder="1" applyAlignment="1">
      <alignment vertical="center"/>
    </xf>
    <xf numFmtId="0" fontId="35" fillId="2" borderId="18" xfId="5" applyNumberFormat="1" applyFont="1" applyFill="1" applyBorder="1" applyAlignment="1">
      <alignment horizontal="center" vertical="center" wrapText="1"/>
    </xf>
    <xf numFmtId="0" fontId="0" fillId="0" borderId="3" xfId="0" applyBorder="1" applyAlignment="1">
      <alignment horizontal="left" vertical="center"/>
    </xf>
    <xf numFmtId="0" fontId="31" fillId="0" borderId="2" xfId="1" applyNumberFormat="1" applyFont="1" applyBorder="1" applyAlignment="1">
      <alignment horizontal="center" vertical="center" wrapText="1"/>
    </xf>
    <xf numFmtId="0" fontId="37" fillId="0" borderId="0" xfId="0" applyFont="1" applyAlignment="1">
      <alignment horizontal="center" vertical="center" wrapText="1"/>
    </xf>
    <xf numFmtId="0" fontId="43" fillId="0" borderId="0" xfId="0" applyFont="1" applyBorder="1" applyAlignment="1">
      <alignment horizontal="center" vertical="center" wrapText="1"/>
    </xf>
    <xf numFmtId="0" fontId="31" fillId="0" borderId="1" xfId="1" applyFont="1" applyBorder="1" applyAlignment="1">
      <alignment horizontal="right" vertical="center" wrapText="1"/>
    </xf>
    <xf numFmtId="0" fontId="31" fillId="0" borderId="2" xfId="1" applyFont="1" applyBorder="1" applyAlignment="1">
      <alignment horizontal="center" vertical="center" wrapText="1"/>
    </xf>
    <xf numFmtId="0" fontId="35" fillId="0" borderId="2" xfId="1" applyFont="1" applyBorder="1" applyAlignment="1">
      <alignment horizontal="center" vertical="center" wrapText="1"/>
    </xf>
  </cellXfs>
  <cellStyles count="166">
    <cellStyle name="?" xfId="2"/>
    <cellStyle name="? 2" xfId="8"/>
    <cellStyle name="? 3" xfId="9"/>
    <cellStyle name="?_0114.刪減方案" xfId="10"/>
    <cellStyle name="?_0114.刪減方案_0119.99決算表格填送清單發文附表" xfId="11"/>
    <cellStyle name="?_0114.刪減方案_0119.99決算表格填送清單發文附表_100重大計畫1" xfId="12"/>
    <cellStyle name="?_0114.刪減方案_0119.99決算表格填送清單發文附表_100重大計畫1_100重大計畫1" xfId="13"/>
    <cellStyle name="?_0114.刪減方案_100重大計畫1" xfId="14"/>
    <cellStyle name="?_0114.刪減方案_100重大計畫1_100重大計畫1" xfId="15"/>
    <cellStyle name="?_0114.刪減方案_99決算表件-格式6" xfId="16"/>
    <cellStyle name="?_0114.刪減方案_99決算表件-格式6_100重大計畫1" xfId="17"/>
    <cellStyle name="?_0114.刪減方案_99決算表件-格式6_100重大計畫1_100重大計畫1" xfId="18"/>
    <cellStyle name="?_0114.刪減方案_99決算格式10_0119 (1)" xfId="19"/>
    <cellStyle name="?_0114.刪減方案_99決算格式10_0119 (1)_100重大計畫1" xfId="20"/>
    <cellStyle name="?_0114.刪減方案_99決算格式10_0119 (1)_100重大計畫1_100重大計畫1" xfId="21"/>
    <cellStyle name="?_0114.刪減方案_99決算格式5(請補充改善措施)_0120" xfId="22"/>
    <cellStyle name="?_0114.刪減方案_99決算格式5(請補充改善措施)_0120_100重大計畫1" xfId="23"/>
    <cellStyle name="?_0114.刪減方案_99決算格式5(請補充改善措施)_0120_100重大計畫1_100重大計畫1" xfId="24"/>
    <cellStyle name="?_0114.刪減方案_99決算格式6_技術處0127" xfId="25"/>
    <cellStyle name="?_0114.刪減方案_99決算格式6_技術處0127_100重大計畫1" xfId="26"/>
    <cellStyle name="?_0114.刪減方案_99決算格式6_技術處0127_100重大計畫1_100重大計畫1" xfId="27"/>
    <cellStyle name="?_0114.刪減方案_格式6請修正" xfId="28"/>
    <cellStyle name="?_0114.刪減方案_格式6請修正_100重大計畫1" xfId="29"/>
    <cellStyle name="?_0114.刪減方案_格式6請修正_100重大計畫1_100重大計畫1" xfId="30"/>
    <cellStyle name="?_0119.99決算表格填送清單發文附表" xfId="31"/>
    <cellStyle name="?_0119.99決算表格填送清單發文附表_100重大計畫1" xfId="32"/>
    <cellStyle name="?_0119.99決算表格填送清單發文附表_100重大計畫1_100重大計畫1" xfId="33"/>
    <cellStyle name="?_100年度教育訓練費決算報告表1010312" xfId="34"/>
    <cellStyle name="?_100重大計畫1" xfId="35"/>
    <cellStyle name="?_100重大計畫1_100重大計畫1" xfId="36"/>
    <cellStyle name="?_980805-99預算相關" xfId="37"/>
    <cellStyle name="?_980805-99預算相關_0119.99決算表格填送清單發文附表" xfId="38"/>
    <cellStyle name="?_980805-99預算相關_0119.99決算表格填送清單發文附表_100重大計畫1" xfId="39"/>
    <cellStyle name="?_980805-99預算相關_0119.99決算表格填送清單發文附表_100重大計畫1_100重大計畫1" xfId="40"/>
    <cellStyle name="?_980805-99預算相關_100重大計畫1" xfId="41"/>
    <cellStyle name="?_980805-99預算相關_100重大計畫1_100重大計畫1" xfId="42"/>
    <cellStyle name="?_980805-99預算相關_99決算表件-格式6" xfId="43"/>
    <cellStyle name="?_980805-99預算相關_99決算表件-格式6_100重大計畫1" xfId="44"/>
    <cellStyle name="?_980805-99預算相關_99決算表件-格式6_100重大計畫1_100重大計畫1" xfId="45"/>
    <cellStyle name="?_980805-99預算相關_99決算格式10_0119 (1)" xfId="46"/>
    <cellStyle name="?_980805-99預算相關_99決算格式10_0119 (1)_100重大計畫1" xfId="47"/>
    <cellStyle name="?_980805-99預算相關_99決算格式10_0119 (1)_100重大計畫1_100重大計畫1" xfId="48"/>
    <cellStyle name="?_980805-99預算相關_99決算格式5(請補充改善措施)_0120" xfId="49"/>
    <cellStyle name="?_980805-99預算相關_99決算格式5(請補充改善措施)_0120_100重大計畫1" xfId="50"/>
    <cellStyle name="?_980805-99預算相關_99決算格式5(請補充改善措施)_0120_100重大計畫1_100重大計畫1" xfId="51"/>
    <cellStyle name="?_980805-99預算相關_99決算格式6_技術處0127" xfId="52"/>
    <cellStyle name="?_980805-99預算相關_99決算格式6_技術處0127_100重大計畫1" xfId="53"/>
    <cellStyle name="?_980805-99預算相關_99決算格式6_技術處0127_100重大計畫1_100重大計畫1" xfId="54"/>
    <cellStyle name="?_980805-99預算相關_格式6請修正" xfId="55"/>
    <cellStyle name="?_980805-99預算相關_格式6請修正_100重大計畫1" xfId="56"/>
    <cellStyle name="?_980805-99預算相關_格式6請修正_100重大計畫1_100重大計畫1" xfId="57"/>
    <cellStyle name="?_99決算表件-格式6" xfId="58"/>
    <cellStyle name="?_99決算表件-格式6_100重大計畫1" xfId="59"/>
    <cellStyle name="?_99決算表件-格式6_100重大計畫1_100重大計畫1" xfId="60"/>
    <cellStyle name="?_99決算格式10_0119 (1)" xfId="61"/>
    <cellStyle name="?_99決算格式10_0119 (1)_100重大計畫1" xfId="62"/>
    <cellStyle name="?_99決算格式10_0119 (1)_100重大計畫1_100重大計畫1" xfId="63"/>
    <cellStyle name="?_99決算格式5(請補充改善措施)_0120" xfId="64"/>
    <cellStyle name="?_99決算格式5(請補充改善措施)_0120_100重大計畫1" xfId="65"/>
    <cellStyle name="?_99決算格式5(請補充改善措施)_0120_100重大計畫1_100重大計畫1" xfId="66"/>
    <cellStyle name="?_99決算格式6_技術處0127" xfId="67"/>
    <cellStyle name="?_99決算格式6_技術處0127_100重大計畫1" xfId="68"/>
    <cellStyle name="?_99決算格式6_技術處0127_100重大計畫1_100重大計畫1" xfId="69"/>
    <cellStyle name="?_格式6請修正" xfId="70"/>
    <cellStyle name="?_格式6請修正_100重大計畫1" xfId="71"/>
    <cellStyle name="?_格式6請修正_100重大計畫1_100重大計畫1" xfId="72"/>
    <cellStyle name="20% - 輔色1 2" xfId="73"/>
    <cellStyle name="20% - 輔色2 2" xfId="74"/>
    <cellStyle name="20% - 輔色3 2" xfId="75"/>
    <cellStyle name="20% - 輔色4 2" xfId="76"/>
    <cellStyle name="20% - 輔色5 2" xfId="77"/>
    <cellStyle name="20% - 輔色6 2" xfId="78"/>
    <cellStyle name="40% - 輔色1 2" xfId="79"/>
    <cellStyle name="40% - 輔色2 2" xfId="80"/>
    <cellStyle name="40% - 輔色3 2" xfId="81"/>
    <cellStyle name="40% - 輔色4 2" xfId="82"/>
    <cellStyle name="40% - 輔色5 2" xfId="83"/>
    <cellStyle name="40% - 輔色6 2" xfId="84"/>
    <cellStyle name="60% - 輔色1 2" xfId="85"/>
    <cellStyle name="60% - 輔色2 2" xfId="86"/>
    <cellStyle name="60% - 輔色3 2" xfId="87"/>
    <cellStyle name="60% - 輔色4 2" xfId="88"/>
    <cellStyle name="60% - 輔色5 2" xfId="89"/>
    <cellStyle name="60% - 輔色6 2" xfId="90"/>
    <cellStyle name="eng" xfId="91"/>
    <cellStyle name="lu" xfId="92"/>
    <cellStyle name="Normal - Style1" xfId="93"/>
    <cellStyle name="Normal_Basic Assumptions" xfId="94"/>
    <cellStyle name="一般" xfId="0" builtinId="0"/>
    <cellStyle name="一般 10" xfId="95"/>
    <cellStyle name="一般 11" xfId="96"/>
    <cellStyle name="一般 12" xfId="97"/>
    <cellStyle name="一般 13" xfId="98"/>
    <cellStyle name="一般 14" xfId="99"/>
    <cellStyle name="一般 2" xfId="100"/>
    <cellStyle name="一般 2 2" xfId="101"/>
    <cellStyle name="一般 2 3" xfId="102"/>
    <cellStyle name="一般 2 4" xfId="103"/>
    <cellStyle name="一般 2 5" xfId="104"/>
    <cellStyle name="一般 2 6" xfId="105"/>
    <cellStyle name="一般 2_0119.99決算表格填送清單發文附表" xfId="106"/>
    <cellStyle name="一般 3" xfId="107"/>
    <cellStyle name="一般 3 2" xfId="108"/>
    <cellStyle name="一般 3 2 2" xfId="109"/>
    <cellStyle name="一般 3 2 2 2" xfId="110"/>
    <cellStyle name="一般 3 2 2 3" xfId="165"/>
    <cellStyle name="一般 3 3" xfId="111"/>
    <cellStyle name="一般 3 4" xfId="112"/>
    <cellStyle name="一般 3_0119.99決算表格填送清單發文附表" xfId="113"/>
    <cellStyle name="一般 4" xfId="114"/>
    <cellStyle name="一般 4 2" xfId="115"/>
    <cellStyle name="一般 4_0119.99決算表格填送清單發文附表" xfId="116"/>
    <cellStyle name="一般 5" xfId="117"/>
    <cellStyle name="一般 6" xfId="118"/>
    <cellStyle name="一般 7" xfId="119"/>
    <cellStyle name="一般 8" xfId="120"/>
    <cellStyle name="一般 9" xfId="121"/>
    <cellStyle name="一般_100年度投資處決算-國外及大陸" xfId="4"/>
    <cellStyle name="一般_100年政風處決算表格" xfId="5"/>
    <cellStyle name="一般_100決算表格填送清單發文附表" xfId="1"/>
    <cellStyle name="一般_100礦務局委辦費等決算書用-會計處1010118" xfId="6"/>
    <cellStyle name="一般_法規會100決算大陸旅費101.1.2" xfId="7"/>
    <cellStyle name="一般_商業司出國旅費" xfId="3"/>
    <cellStyle name="千分位 2" xfId="122"/>
    <cellStyle name="千分位 2 2" xfId="123"/>
    <cellStyle name="千分位 2 3" xfId="124"/>
    <cellStyle name="千分位 3" xfId="125"/>
    <cellStyle name="千分位 3 2" xfId="126"/>
    <cellStyle name="千分位 4" xfId="127"/>
    <cellStyle name="千分位 4 2" xfId="128"/>
    <cellStyle name="千分位 5" xfId="129"/>
    <cellStyle name="千分位 7" xfId="130"/>
    <cellStyle name="千分位[0] 2" xfId="131"/>
    <cellStyle name="大綱列_1_95年預估研發成果收入950125" xfId="132"/>
    <cellStyle name="大綱欄_1_95年預估研發成果收入950125" xfId="133"/>
    <cellStyle name="中等 2" xfId="134"/>
    <cellStyle name="合計 2" xfId="135"/>
    <cellStyle name="好 2" xfId="136"/>
    <cellStyle name="百分比 2" xfId="137"/>
    <cellStyle name="百分比 2 2" xfId="138"/>
    <cellStyle name="百分比 3" xfId="139"/>
    <cellStyle name="計算方式 2" xfId="140"/>
    <cellStyle name="貨幣 2" xfId="141"/>
    <cellStyle name="貨幣[0]_Apply" xfId="142"/>
    <cellStyle name="連結的儲存格 2" xfId="143"/>
    <cellStyle name="備註 2" xfId="144"/>
    <cellStyle name="超連結 2" xfId="145"/>
    <cellStyle name="超連結 3" xfId="146"/>
    <cellStyle name="說明文字 2" xfId="147"/>
    <cellStyle name="輔色1 2" xfId="148"/>
    <cellStyle name="輔色2 2" xfId="149"/>
    <cellStyle name="輔色3 2" xfId="150"/>
    <cellStyle name="輔色4 2" xfId="151"/>
    <cellStyle name="輔色5 2" xfId="152"/>
    <cellStyle name="輔色6 2" xfId="153"/>
    <cellStyle name="標題 1 2" xfId="154"/>
    <cellStyle name="標題 2 2" xfId="155"/>
    <cellStyle name="標題 3 2" xfId="156"/>
    <cellStyle name="標題 4 2" xfId="157"/>
    <cellStyle name="標題 5" xfId="158"/>
    <cellStyle name="樣式 1" xfId="159"/>
    <cellStyle name="輸入 2" xfId="160"/>
    <cellStyle name="輸出 2" xfId="161"/>
    <cellStyle name="檢查儲存格 2" xfId="162"/>
    <cellStyle name="壞 2" xfId="163"/>
    <cellStyle name="警告文字 2" xfId="1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37</xdr:row>
      <xdr:rowOff>0</xdr:rowOff>
    </xdr:from>
    <xdr:ext cx="15240" cy="76200"/>
    <xdr:pic>
      <xdr:nvPicPr>
        <xdr:cNvPr id="2" name="Picture 13" descr="ecblank">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76200"/>
    <xdr:pic>
      <xdr:nvPicPr>
        <xdr:cNvPr id="3" name="Picture 13" descr="ecblank">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 name="Picture 13" descr="ecblank">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 name="Picture 13" descr="ecblank">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 name="Picture 13" descr="ecblank">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7" name="Picture 13" descr="ecblank">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8" name="Picture 13" descr="ecblank">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9" name="Picture 13" descr="ecblank">
          <a:extLst>
            <a:ext uri="{FF2B5EF4-FFF2-40B4-BE49-F238E27FC236}">
              <a16:creationId xmlns=""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0" name="Picture 13" descr="ecblank">
          <a:extLst>
            <a:ext uri="{FF2B5EF4-FFF2-40B4-BE49-F238E27FC236}">
              <a16:creationId xmlns=""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 name="Picture 13" descr="ecblank">
          <a:extLst>
            <a:ext uri="{FF2B5EF4-FFF2-40B4-BE49-F238E27FC236}">
              <a16:creationId xmlns=""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2" name="Picture 13" descr="ecblank">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3" name="Picture 13" descr="ecblank">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4" name="Picture 13" descr="ecblank">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 name="Picture 13" descr="ecblank">
          <a:extLst>
            <a:ext uri="{FF2B5EF4-FFF2-40B4-BE49-F238E27FC236}">
              <a16:creationId xmlns=""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 name="Picture 13" descr="ecblank">
          <a:extLst>
            <a:ext uri="{FF2B5EF4-FFF2-40B4-BE49-F238E27FC236}">
              <a16:creationId xmlns=""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 name="Picture 13" descr="ecblank">
          <a:extLst>
            <a:ext uri="{FF2B5EF4-FFF2-40B4-BE49-F238E27FC236}">
              <a16:creationId xmlns=""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8" name="Picture 13" descr="ecblank">
          <a:extLst>
            <a:ext uri="{FF2B5EF4-FFF2-40B4-BE49-F238E27FC236}">
              <a16:creationId xmlns=""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 name="Picture 13" descr="ecblank">
          <a:extLst>
            <a:ext uri="{FF2B5EF4-FFF2-40B4-BE49-F238E27FC236}">
              <a16:creationId xmlns=""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0" name="Picture 13" descr="ecblank">
          <a:extLst>
            <a:ext uri="{FF2B5EF4-FFF2-40B4-BE49-F238E27FC236}">
              <a16:creationId xmlns=""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1" name="Picture 13" descr="ecblank">
          <a:extLst>
            <a:ext uri="{FF2B5EF4-FFF2-40B4-BE49-F238E27FC236}">
              <a16:creationId xmlns=""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2" name="Picture 13" descr="ecblank">
          <a:extLst>
            <a:ext uri="{FF2B5EF4-FFF2-40B4-BE49-F238E27FC236}">
              <a16:creationId xmlns=""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3" name="Picture 13" descr="ecblank">
          <a:extLst>
            <a:ext uri="{FF2B5EF4-FFF2-40B4-BE49-F238E27FC236}">
              <a16:creationId xmlns=""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4" name="Picture 13" descr="ecblank">
          <a:extLst>
            <a:ext uri="{FF2B5EF4-FFF2-40B4-BE49-F238E27FC236}">
              <a16:creationId xmlns=""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5" name="Picture 13" descr="ecblank">
          <a:extLst>
            <a:ext uri="{FF2B5EF4-FFF2-40B4-BE49-F238E27FC236}">
              <a16:creationId xmlns=""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6" name="Picture 13" descr="ecblank">
          <a:extLst>
            <a:ext uri="{FF2B5EF4-FFF2-40B4-BE49-F238E27FC236}">
              <a16:creationId xmlns=""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7" name="Picture 13" descr="ecblank">
          <a:extLst>
            <a:ext uri="{FF2B5EF4-FFF2-40B4-BE49-F238E27FC236}">
              <a16:creationId xmlns=""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8" name="Picture 13" descr="ecblank">
          <a:extLst>
            <a:ext uri="{FF2B5EF4-FFF2-40B4-BE49-F238E27FC236}">
              <a16:creationId xmlns=""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9" name="Picture 13" descr="ecblank">
          <a:extLst>
            <a:ext uri="{FF2B5EF4-FFF2-40B4-BE49-F238E27FC236}">
              <a16:creationId xmlns=""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0" name="Picture 13" descr="ecblank">
          <a:extLst>
            <a:ext uri="{FF2B5EF4-FFF2-40B4-BE49-F238E27FC236}">
              <a16:creationId xmlns=""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1" name="Picture 13" descr="ecblank">
          <a:extLst>
            <a:ext uri="{FF2B5EF4-FFF2-40B4-BE49-F238E27FC236}">
              <a16:creationId xmlns=""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2" name="Picture 13" descr="ecblank">
          <a:extLst>
            <a:ext uri="{FF2B5EF4-FFF2-40B4-BE49-F238E27FC236}">
              <a16:creationId xmlns=""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3" name="Picture 13" descr="ecblank">
          <a:extLst>
            <a:ext uri="{FF2B5EF4-FFF2-40B4-BE49-F238E27FC236}">
              <a16:creationId xmlns=""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4" name="Picture 13" descr="ecblank">
          <a:extLst>
            <a:ext uri="{FF2B5EF4-FFF2-40B4-BE49-F238E27FC236}">
              <a16:creationId xmlns=""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5" name="Picture 13" descr="ecblank">
          <a:extLst>
            <a:ext uri="{FF2B5EF4-FFF2-40B4-BE49-F238E27FC236}">
              <a16:creationId xmlns=""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 name="Picture 13" descr="ecblank">
          <a:extLst>
            <a:ext uri="{FF2B5EF4-FFF2-40B4-BE49-F238E27FC236}">
              <a16:creationId xmlns=""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7" name="Picture 13" descr="ecblank">
          <a:extLst>
            <a:ext uri="{FF2B5EF4-FFF2-40B4-BE49-F238E27FC236}">
              <a16:creationId xmlns=""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8" name="Picture 13" descr="ecblank">
          <a:extLst>
            <a:ext uri="{FF2B5EF4-FFF2-40B4-BE49-F238E27FC236}">
              <a16:creationId xmlns=""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 name="Picture 13" descr="ecblank">
          <a:extLst>
            <a:ext uri="{FF2B5EF4-FFF2-40B4-BE49-F238E27FC236}">
              <a16:creationId xmlns=""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 name="Picture 13" descr="ecblank">
          <a:extLst>
            <a:ext uri="{FF2B5EF4-FFF2-40B4-BE49-F238E27FC236}">
              <a16:creationId xmlns=""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1" name="Picture 13" descr="ecblank">
          <a:extLst>
            <a:ext uri="{FF2B5EF4-FFF2-40B4-BE49-F238E27FC236}">
              <a16:creationId xmlns=""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2" name="Picture 13" descr="ecblank">
          <a:extLst>
            <a:ext uri="{FF2B5EF4-FFF2-40B4-BE49-F238E27FC236}">
              <a16:creationId xmlns=""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3" name="Picture 13" descr="ecblank">
          <a:extLst>
            <a:ext uri="{FF2B5EF4-FFF2-40B4-BE49-F238E27FC236}">
              <a16:creationId xmlns=""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4" name="Picture 13" descr="ecblank">
          <a:extLst>
            <a:ext uri="{FF2B5EF4-FFF2-40B4-BE49-F238E27FC236}">
              <a16:creationId xmlns=""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5" name="Picture 13" descr="ecblank">
          <a:extLst>
            <a:ext uri="{FF2B5EF4-FFF2-40B4-BE49-F238E27FC236}">
              <a16:creationId xmlns=""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 name="Picture 13" descr="ecblank">
          <a:extLst>
            <a:ext uri="{FF2B5EF4-FFF2-40B4-BE49-F238E27FC236}">
              <a16:creationId xmlns=""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7" name="Picture 13" descr="ecblank">
          <a:extLst>
            <a:ext uri="{FF2B5EF4-FFF2-40B4-BE49-F238E27FC236}">
              <a16:creationId xmlns=""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8" name="Picture 13" descr="ecblank">
          <a:extLst>
            <a:ext uri="{FF2B5EF4-FFF2-40B4-BE49-F238E27FC236}">
              <a16:creationId xmlns=""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9" name="Picture 13" descr="ecblank">
          <a:extLst>
            <a:ext uri="{FF2B5EF4-FFF2-40B4-BE49-F238E27FC236}">
              <a16:creationId xmlns=""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 name="Picture 13" descr="ecblank">
          <a:extLst>
            <a:ext uri="{FF2B5EF4-FFF2-40B4-BE49-F238E27FC236}">
              <a16:creationId xmlns=""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1" name="Picture 13" descr="ecblank">
          <a:extLst>
            <a:ext uri="{FF2B5EF4-FFF2-40B4-BE49-F238E27FC236}">
              <a16:creationId xmlns=""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 name="Picture 13" descr="ecblank">
          <a:extLst>
            <a:ext uri="{FF2B5EF4-FFF2-40B4-BE49-F238E27FC236}">
              <a16:creationId xmlns=""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3" name="Picture 13" descr="ecblank">
          <a:extLst>
            <a:ext uri="{FF2B5EF4-FFF2-40B4-BE49-F238E27FC236}">
              <a16:creationId xmlns=""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 name="Picture 13" descr="ecblank">
          <a:extLst>
            <a:ext uri="{FF2B5EF4-FFF2-40B4-BE49-F238E27FC236}">
              <a16:creationId xmlns=""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5" name="Picture 13" descr="ecblank">
          <a:extLst>
            <a:ext uri="{FF2B5EF4-FFF2-40B4-BE49-F238E27FC236}">
              <a16:creationId xmlns=""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6" name="Picture 13" descr="ecblank">
          <a:extLst>
            <a:ext uri="{FF2B5EF4-FFF2-40B4-BE49-F238E27FC236}">
              <a16:creationId xmlns=""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7" name="Picture 13" descr="ecblank">
          <a:extLst>
            <a:ext uri="{FF2B5EF4-FFF2-40B4-BE49-F238E27FC236}">
              <a16:creationId xmlns=""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8" name="Picture 13" descr="ecblank">
          <a:extLst>
            <a:ext uri="{FF2B5EF4-FFF2-40B4-BE49-F238E27FC236}">
              <a16:creationId xmlns=""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9" name="Picture 13" descr="ecblank">
          <a:extLst>
            <a:ext uri="{FF2B5EF4-FFF2-40B4-BE49-F238E27FC236}">
              <a16:creationId xmlns=""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0" name="Picture 13" descr="ecblank">
          <a:extLst>
            <a:ext uri="{FF2B5EF4-FFF2-40B4-BE49-F238E27FC236}">
              <a16:creationId xmlns=""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1" name="Picture 13" descr="ecblank">
          <a:extLst>
            <a:ext uri="{FF2B5EF4-FFF2-40B4-BE49-F238E27FC236}">
              <a16:creationId xmlns=""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2" name="Picture 13" descr="ecblank">
          <a:extLst>
            <a:ext uri="{FF2B5EF4-FFF2-40B4-BE49-F238E27FC236}">
              <a16:creationId xmlns=""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3" name="Picture 13" descr="ecblank">
          <a:extLst>
            <a:ext uri="{FF2B5EF4-FFF2-40B4-BE49-F238E27FC236}">
              <a16:creationId xmlns=""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4" name="Picture 13" descr="ecblank">
          <a:extLst>
            <a:ext uri="{FF2B5EF4-FFF2-40B4-BE49-F238E27FC236}">
              <a16:creationId xmlns=""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5" name="Picture 13" descr="ecblank">
          <a:extLst>
            <a:ext uri="{FF2B5EF4-FFF2-40B4-BE49-F238E27FC236}">
              <a16:creationId xmlns=""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6" name="Picture 13" descr="ecblank">
          <a:extLst>
            <a:ext uri="{FF2B5EF4-FFF2-40B4-BE49-F238E27FC236}">
              <a16:creationId xmlns=""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7" name="Picture 13" descr="ecblank">
          <a:extLst>
            <a:ext uri="{FF2B5EF4-FFF2-40B4-BE49-F238E27FC236}">
              <a16:creationId xmlns=""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8" name="Picture 13" descr="ecblank">
          <a:extLst>
            <a:ext uri="{FF2B5EF4-FFF2-40B4-BE49-F238E27FC236}">
              <a16:creationId xmlns=""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9" name="Picture 13" descr="ecblank">
          <a:extLst>
            <a:ext uri="{FF2B5EF4-FFF2-40B4-BE49-F238E27FC236}">
              <a16:creationId xmlns=""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70" name="Picture 13" descr="ecblank">
          <a:extLst>
            <a:ext uri="{FF2B5EF4-FFF2-40B4-BE49-F238E27FC236}">
              <a16:creationId xmlns=""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71" name="Picture 13" descr="ecblank">
          <a:extLst>
            <a:ext uri="{FF2B5EF4-FFF2-40B4-BE49-F238E27FC236}">
              <a16:creationId xmlns=""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72" name="Picture 13" descr="ecblank">
          <a:extLst>
            <a:ext uri="{FF2B5EF4-FFF2-40B4-BE49-F238E27FC236}">
              <a16:creationId xmlns=""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73" name="Picture 13" descr="ecblank">
          <a:extLst>
            <a:ext uri="{FF2B5EF4-FFF2-40B4-BE49-F238E27FC236}">
              <a16:creationId xmlns=""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74" name="Picture 13" descr="ecblank">
          <a:extLst>
            <a:ext uri="{FF2B5EF4-FFF2-40B4-BE49-F238E27FC236}">
              <a16:creationId xmlns=""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75" name="Picture 13" descr="ecblank">
          <a:extLst>
            <a:ext uri="{FF2B5EF4-FFF2-40B4-BE49-F238E27FC236}">
              <a16:creationId xmlns=""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76" name="Picture 13" descr="ecblank">
          <a:extLst>
            <a:ext uri="{FF2B5EF4-FFF2-40B4-BE49-F238E27FC236}">
              <a16:creationId xmlns=""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77" name="Picture 13" descr="ecblank">
          <a:extLst>
            <a:ext uri="{FF2B5EF4-FFF2-40B4-BE49-F238E27FC236}">
              <a16:creationId xmlns=""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78" name="Picture 13" descr="ecblank">
          <a:extLst>
            <a:ext uri="{FF2B5EF4-FFF2-40B4-BE49-F238E27FC236}">
              <a16:creationId xmlns=""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79" name="Picture 13" descr="ecblank">
          <a:extLst>
            <a:ext uri="{FF2B5EF4-FFF2-40B4-BE49-F238E27FC236}">
              <a16:creationId xmlns=""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80" name="Picture 13" descr="ecblank">
          <a:extLst>
            <a:ext uri="{FF2B5EF4-FFF2-40B4-BE49-F238E27FC236}">
              <a16:creationId xmlns=""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81" name="Picture 13" descr="ecblank">
          <a:extLst>
            <a:ext uri="{FF2B5EF4-FFF2-40B4-BE49-F238E27FC236}">
              <a16:creationId xmlns=""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82" name="Picture 13" descr="ecblank">
          <a:extLst>
            <a:ext uri="{FF2B5EF4-FFF2-40B4-BE49-F238E27FC236}">
              <a16:creationId xmlns=""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83" name="Picture 13" descr="ecblank">
          <a:extLst>
            <a:ext uri="{FF2B5EF4-FFF2-40B4-BE49-F238E27FC236}">
              <a16:creationId xmlns=""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84" name="Picture 13" descr="ecblank">
          <a:extLst>
            <a:ext uri="{FF2B5EF4-FFF2-40B4-BE49-F238E27FC236}">
              <a16:creationId xmlns=""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85" name="Picture 13" descr="ecblank">
          <a:extLst>
            <a:ext uri="{FF2B5EF4-FFF2-40B4-BE49-F238E27FC236}">
              <a16:creationId xmlns=""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86" name="Picture 13" descr="ecblank">
          <a:extLst>
            <a:ext uri="{FF2B5EF4-FFF2-40B4-BE49-F238E27FC236}">
              <a16:creationId xmlns=""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87" name="Picture 13" descr="ecblank">
          <a:extLst>
            <a:ext uri="{FF2B5EF4-FFF2-40B4-BE49-F238E27FC236}">
              <a16:creationId xmlns=""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88" name="Picture 13" descr="ecblank">
          <a:extLst>
            <a:ext uri="{FF2B5EF4-FFF2-40B4-BE49-F238E27FC236}">
              <a16:creationId xmlns=""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89" name="Picture 13" descr="ecblank">
          <a:extLst>
            <a:ext uri="{FF2B5EF4-FFF2-40B4-BE49-F238E27FC236}">
              <a16:creationId xmlns=""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90" name="Picture 13" descr="ecblank">
          <a:extLst>
            <a:ext uri="{FF2B5EF4-FFF2-40B4-BE49-F238E27FC236}">
              <a16:creationId xmlns=""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91" name="Picture 13" descr="ecblank">
          <a:extLst>
            <a:ext uri="{FF2B5EF4-FFF2-40B4-BE49-F238E27FC236}">
              <a16:creationId xmlns=""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92" name="Picture 13" descr="ecblank">
          <a:extLst>
            <a:ext uri="{FF2B5EF4-FFF2-40B4-BE49-F238E27FC236}">
              <a16:creationId xmlns=""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93" name="Picture 13" descr="ecblank">
          <a:extLst>
            <a:ext uri="{FF2B5EF4-FFF2-40B4-BE49-F238E27FC236}">
              <a16:creationId xmlns=""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94" name="Picture 13" descr="ecblank">
          <a:extLst>
            <a:ext uri="{FF2B5EF4-FFF2-40B4-BE49-F238E27FC236}">
              <a16:creationId xmlns=""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95" name="Picture 13" descr="ecblank">
          <a:extLst>
            <a:ext uri="{FF2B5EF4-FFF2-40B4-BE49-F238E27FC236}">
              <a16:creationId xmlns=""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96" name="Picture 13" descr="ecblank">
          <a:extLst>
            <a:ext uri="{FF2B5EF4-FFF2-40B4-BE49-F238E27FC236}">
              <a16:creationId xmlns=""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97" name="Picture 13" descr="ecblank">
          <a:extLst>
            <a:ext uri="{FF2B5EF4-FFF2-40B4-BE49-F238E27FC236}">
              <a16:creationId xmlns=""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98" name="Picture 13" descr="ecblank">
          <a:extLst>
            <a:ext uri="{FF2B5EF4-FFF2-40B4-BE49-F238E27FC236}">
              <a16:creationId xmlns=""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99" name="Picture 13" descr="ecblank">
          <a:extLst>
            <a:ext uri="{FF2B5EF4-FFF2-40B4-BE49-F238E27FC236}">
              <a16:creationId xmlns=""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00" name="Picture 13" descr="ecblank">
          <a:extLst>
            <a:ext uri="{FF2B5EF4-FFF2-40B4-BE49-F238E27FC236}">
              <a16:creationId xmlns=""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01" name="Picture 13" descr="ecblank">
          <a:extLst>
            <a:ext uri="{FF2B5EF4-FFF2-40B4-BE49-F238E27FC236}">
              <a16:creationId xmlns=""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02" name="Picture 13" descr="ecblank">
          <a:extLst>
            <a:ext uri="{FF2B5EF4-FFF2-40B4-BE49-F238E27FC236}">
              <a16:creationId xmlns=""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03" name="Picture 13" descr="ecblank">
          <a:extLst>
            <a:ext uri="{FF2B5EF4-FFF2-40B4-BE49-F238E27FC236}">
              <a16:creationId xmlns=""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04" name="Picture 13" descr="ecblank">
          <a:extLst>
            <a:ext uri="{FF2B5EF4-FFF2-40B4-BE49-F238E27FC236}">
              <a16:creationId xmlns=""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05" name="Picture 13" descr="ecblank">
          <a:extLst>
            <a:ext uri="{FF2B5EF4-FFF2-40B4-BE49-F238E27FC236}">
              <a16:creationId xmlns=""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06" name="Picture 13" descr="ecblank">
          <a:extLst>
            <a:ext uri="{FF2B5EF4-FFF2-40B4-BE49-F238E27FC236}">
              <a16:creationId xmlns=""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07" name="Picture 13" descr="ecblank">
          <a:extLst>
            <a:ext uri="{FF2B5EF4-FFF2-40B4-BE49-F238E27FC236}">
              <a16:creationId xmlns=""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08" name="Picture 13" descr="ecblank">
          <a:extLst>
            <a:ext uri="{FF2B5EF4-FFF2-40B4-BE49-F238E27FC236}">
              <a16:creationId xmlns=""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09" name="Picture 13" descr="ecblank">
          <a:extLst>
            <a:ext uri="{FF2B5EF4-FFF2-40B4-BE49-F238E27FC236}">
              <a16:creationId xmlns=""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0" name="Picture 13" descr="ecblank">
          <a:extLst>
            <a:ext uri="{FF2B5EF4-FFF2-40B4-BE49-F238E27FC236}">
              <a16:creationId xmlns=""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1" name="Picture 13" descr="ecblank">
          <a:extLst>
            <a:ext uri="{FF2B5EF4-FFF2-40B4-BE49-F238E27FC236}">
              <a16:creationId xmlns=""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2" name="Picture 13" descr="ecblank">
          <a:extLst>
            <a:ext uri="{FF2B5EF4-FFF2-40B4-BE49-F238E27FC236}">
              <a16:creationId xmlns=""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3" name="Picture 13" descr="ecblank">
          <a:extLst>
            <a:ext uri="{FF2B5EF4-FFF2-40B4-BE49-F238E27FC236}">
              <a16:creationId xmlns=""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4" name="Picture 13" descr="ecblank">
          <a:extLst>
            <a:ext uri="{FF2B5EF4-FFF2-40B4-BE49-F238E27FC236}">
              <a16:creationId xmlns=""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5" name="Picture 13" descr="ecblank">
          <a:extLst>
            <a:ext uri="{FF2B5EF4-FFF2-40B4-BE49-F238E27FC236}">
              <a16:creationId xmlns=""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6" name="Picture 13" descr="ecblank">
          <a:extLst>
            <a:ext uri="{FF2B5EF4-FFF2-40B4-BE49-F238E27FC236}">
              <a16:creationId xmlns=""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7" name="Picture 13" descr="ecblank">
          <a:extLst>
            <a:ext uri="{FF2B5EF4-FFF2-40B4-BE49-F238E27FC236}">
              <a16:creationId xmlns=""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18" name="Picture 13" descr="ecblank">
          <a:extLst>
            <a:ext uri="{FF2B5EF4-FFF2-40B4-BE49-F238E27FC236}">
              <a16:creationId xmlns=""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19" name="Picture 13" descr="ecblank">
          <a:extLst>
            <a:ext uri="{FF2B5EF4-FFF2-40B4-BE49-F238E27FC236}">
              <a16:creationId xmlns=""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20" name="Picture 13" descr="ecblank">
          <a:extLst>
            <a:ext uri="{FF2B5EF4-FFF2-40B4-BE49-F238E27FC236}">
              <a16:creationId xmlns=""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21" name="Picture 13" descr="ecblank">
          <a:extLst>
            <a:ext uri="{FF2B5EF4-FFF2-40B4-BE49-F238E27FC236}">
              <a16:creationId xmlns=""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22" name="Picture 13" descr="ecblank">
          <a:extLst>
            <a:ext uri="{FF2B5EF4-FFF2-40B4-BE49-F238E27FC236}">
              <a16:creationId xmlns=""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23" name="Picture 13" descr="ecblank">
          <a:extLst>
            <a:ext uri="{FF2B5EF4-FFF2-40B4-BE49-F238E27FC236}">
              <a16:creationId xmlns=""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24" name="Picture 13" descr="ecblank">
          <a:extLst>
            <a:ext uri="{FF2B5EF4-FFF2-40B4-BE49-F238E27FC236}">
              <a16:creationId xmlns=""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25" name="Picture 13" descr="ecblank">
          <a:extLst>
            <a:ext uri="{FF2B5EF4-FFF2-40B4-BE49-F238E27FC236}">
              <a16:creationId xmlns=""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26" name="Picture 13" descr="ecblank">
          <a:extLst>
            <a:ext uri="{FF2B5EF4-FFF2-40B4-BE49-F238E27FC236}">
              <a16:creationId xmlns=""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27" name="Picture 13" descr="ecblank">
          <a:extLst>
            <a:ext uri="{FF2B5EF4-FFF2-40B4-BE49-F238E27FC236}">
              <a16:creationId xmlns=""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28" name="Picture 13" descr="ecblank">
          <a:extLst>
            <a:ext uri="{FF2B5EF4-FFF2-40B4-BE49-F238E27FC236}">
              <a16:creationId xmlns=""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29" name="Picture 13" descr="ecblank">
          <a:extLst>
            <a:ext uri="{FF2B5EF4-FFF2-40B4-BE49-F238E27FC236}">
              <a16:creationId xmlns=""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30" name="Picture 13" descr="ecblank">
          <a:extLst>
            <a:ext uri="{FF2B5EF4-FFF2-40B4-BE49-F238E27FC236}">
              <a16:creationId xmlns=""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31" name="Picture 13" descr="ecblank">
          <a:extLst>
            <a:ext uri="{FF2B5EF4-FFF2-40B4-BE49-F238E27FC236}">
              <a16:creationId xmlns=""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32" name="Picture 13" descr="ecblank">
          <a:extLst>
            <a:ext uri="{FF2B5EF4-FFF2-40B4-BE49-F238E27FC236}">
              <a16:creationId xmlns=""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33" name="Picture 13" descr="ecblank">
          <a:extLst>
            <a:ext uri="{FF2B5EF4-FFF2-40B4-BE49-F238E27FC236}">
              <a16:creationId xmlns=""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34" name="Picture 13" descr="ecblank">
          <a:extLst>
            <a:ext uri="{FF2B5EF4-FFF2-40B4-BE49-F238E27FC236}">
              <a16:creationId xmlns=""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35" name="Picture 13" descr="ecblank">
          <a:extLst>
            <a:ext uri="{FF2B5EF4-FFF2-40B4-BE49-F238E27FC236}">
              <a16:creationId xmlns=""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36" name="Picture 13" descr="ecblank">
          <a:extLst>
            <a:ext uri="{FF2B5EF4-FFF2-40B4-BE49-F238E27FC236}">
              <a16:creationId xmlns=""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37" name="Picture 13" descr="ecblank">
          <a:extLst>
            <a:ext uri="{FF2B5EF4-FFF2-40B4-BE49-F238E27FC236}">
              <a16:creationId xmlns=""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38" name="Picture 13" descr="ecblank">
          <a:extLst>
            <a:ext uri="{FF2B5EF4-FFF2-40B4-BE49-F238E27FC236}">
              <a16:creationId xmlns=""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39" name="Picture 13" descr="ecblank">
          <a:extLst>
            <a:ext uri="{FF2B5EF4-FFF2-40B4-BE49-F238E27FC236}">
              <a16:creationId xmlns=""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40" name="Picture 13" descr="ecblank">
          <a:extLst>
            <a:ext uri="{FF2B5EF4-FFF2-40B4-BE49-F238E27FC236}">
              <a16:creationId xmlns=""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41" name="Picture 13" descr="ecblank">
          <a:extLst>
            <a:ext uri="{FF2B5EF4-FFF2-40B4-BE49-F238E27FC236}">
              <a16:creationId xmlns=""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42" name="Picture 13" descr="ecblank">
          <a:extLst>
            <a:ext uri="{FF2B5EF4-FFF2-40B4-BE49-F238E27FC236}">
              <a16:creationId xmlns=""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43" name="Picture 13" descr="ecblank">
          <a:extLst>
            <a:ext uri="{FF2B5EF4-FFF2-40B4-BE49-F238E27FC236}">
              <a16:creationId xmlns=""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44" name="Picture 13" descr="ecblank">
          <a:extLst>
            <a:ext uri="{FF2B5EF4-FFF2-40B4-BE49-F238E27FC236}">
              <a16:creationId xmlns=""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45" name="Picture 13" descr="ecblank">
          <a:extLst>
            <a:ext uri="{FF2B5EF4-FFF2-40B4-BE49-F238E27FC236}">
              <a16:creationId xmlns=""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46" name="Picture 13" descr="ecblank">
          <a:extLst>
            <a:ext uri="{FF2B5EF4-FFF2-40B4-BE49-F238E27FC236}">
              <a16:creationId xmlns=""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47" name="Picture 13" descr="ecblank">
          <a:extLst>
            <a:ext uri="{FF2B5EF4-FFF2-40B4-BE49-F238E27FC236}">
              <a16:creationId xmlns=""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48" name="Picture 13" descr="ecblank">
          <a:extLst>
            <a:ext uri="{FF2B5EF4-FFF2-40B4-BE49-F238E27FC236}">
              <a16:creationId xmlns=""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49" name="Picture 13" descr="ecblank">
          <a:extLst>
            <a:ext uri="{FF2B5EF4-FFF2-40B4-BE49-F238E27FC236}">
              <a16:creationId xmlns=""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0" name="Picture 13" descr="ecblank">
          <a:extLst>
            <a:ext uri="{FF2B5EF4-FFF2-40B4-BE49-F238E27FC236}">
              <a16:creationId xmlns=""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1" name="Picture 13" descr="ecblank">
          <a:extLst>
            <a:ext uri="{FF2B5EF4-FFF2-40B4-BE49-F238E27FC236}">
              <a16:creationId xmlns=""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2" name="Picture 13" descr="ecblank">
          <a:extLst>
            <a:ext uri="{FF2B5EF4-FFF2-40B4-BE49-F238E27FC236}">
              <a16:creationId xmlns=""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3" name="Picture 13" descr="ecblank">
          <a:extLst>
            <a:ext uri="{FF2B5EF4-FFF2-40B4-BE49-F238E27FC236}">
              <a16:creationId xmlns=""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4" name="Picture 13" descr="ecblank">
          <a:extLst>
            <a:ext uri="{FF2B5EF4-FFF2-40B4-BE49-F238E27FC236}">
              <a16:creationId xmlns=""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5" name="Picture 13" descr="ecblank">
          <a:extLst>
            <a:ext uri="{FF2B5EF4-FFF2-40B4-BE49-F238E27FC236}">
              <a16:creationId xmlns=""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6" name="Picture 13" descr="ecblank">
          <a:extLst>
            <a:ext uri="{FF2B5EF4-FFF2-40B4-BE49-F238E27FC236}">
              <a16:creationId xmlns=""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7" name="Picture 13" descr="ecblank">
          <a:extLst>
            <a:ext uri="{FF2B5EF4-FFF2-40B4-BE49-F238E27FC236}">
              <a16:creationId xmlns=""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8" name="Picture 13" descr="ecblank">
          <a:extLst>
            <a:ext uri="{FF2B5EF4-FFF2-40B4-BE49-F238E27FC236}">
              <a16:creationId xmlns=""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59" name="Picture 13" descr="ecblank">
          <a:extLst>
            <a:ext uri="{FF2B5EF4-FFF2-40B4-BE49-F238E27FC236}">
              <a16:creationId xmlns=""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0" name="Picture 13" descr="ecblank">
          <a:extLst>
            <a:ext uri="{FF2B5EF4-FFF2-40B4-BE49-F238E27FC236}">
              <a16:creationId xmlns=""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1" name="Picture 13" descr="ecblank">
          <a:extLst>
            <a:ext uri="{FF2B5EF4-FFF2-40B4-BE49-F238E27FC236}">
              <a16:creationId xmlns=""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2" name="Picture 13" descr="ecblank">
          <a:extLst>
            <a:ext uri="{FF2B5EF4-FFF2-40B4-BE49-F238E27FC236}">
              <a16:creationId xmlns=""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3" name="Picture 13" descr="ecblank">
          <a:extLst>
            <a:ext uri="{FF2B5EF4-FFF2-40B4-BE49-F238E27FC236}">
              <a16:creationId xmlns=""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4" name="Picture 13" descr="ecblank">
          <a:extLst>
            <a:ext uri="{FF2B5EF4-FFF2-40B4-BE49-F238E27FC236}">
              <a16:creationId xmlns=""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5" name="Picture 13" descr="ecblank">
          <a:extLst>
            <a:ext uri="{FF2B5EF4-FFF2-40B4-BE49-F238E27FC236}">
              <a16:creationId xmlns=""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6" name="Picture 13" descr="ecblank">
          <a:extLst>
            <a:ext uri="{FF2B5EF4-FFF2-40B4-BE49-F238E27FC236}">
              <a16:creationId xmlns=""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7" name="Picture 13" descr="ecblank">
          <a:extLst>
            <a:ext uri="{FF2B5EF4-FFF2-40B4-BE49-F238E27FC236}">
              <a16:creationId xmlns=""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8" name="Picture 13" descr="ecblank">
          <a:extLst>
            <a:ext uri="{FF2B5EF4-FFF2-40B4-BE49-F238E27FC236}">
              <a16:creationId xmlns=""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69" name="Picture 13" descr="ecblank">
          <a:extLst>
            <a:ext uri="{FF2B5EF4-FFF2-40B4-BE49-F238E27FC236}">
              <a16:creationId xmlns=""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0" name="Picture 13" descr="ecblank">
          <a:extLst>
            <a:ext uri="{FF2B5EF4-FFF2-40B4-BE49-F238E27FC236}">
              <a16:creationId xmlns=""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71" name="Picture 13" descr="ecblank">
          <a:extLst>
            <a:ext uri="{FF2B5EF4-FFF2-40B4-BE49-F238E27FC236}">
              <a16:creationId xmlns=""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2" name="Picture 13" descr="ecblank">
          <a:extLst>
            <a:ext uri="{FF2B5EF4-FFF2-40B4-BE49-F238E27FC236}">
              <a16:creationId xmlns=""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3" name="Picture 13" descr="ecblank">
          <a:extLst>
            <a:ext uri="{FF2B5EF4-FFF2-40B4-BE49-F238E27FC236}">
              <a16:creationId xmlns=""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4" name="Picture 13" descr="ecblank">
          <a:extLst>
            <a:ext uri="{FF2B5EF4-FFF2-40B4-BE49-F238E27FC236}">
              <a16:creationId xmlns=""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5" name="Picture 13" descr="ecblank">
          <a:extLst>
            <a:ext uri="{FF2B5EF4-FFF2-40B4-BE49-F238E27FC236}">
              <a16:creationId xmlns=""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6" name="Picture 13" descr="ecblank">
          <a:extLst>
            <a:ext uri="{FF2B5EF4-FFF2-40B4-BE49-F238E27FC236}">
              <a16:creationId xmlns=""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7" name="Picture 13" descr="ecblank">
          <a:extLst>
            <a:ext uri="{FF2B5EF4-FFF2-40B4-BE49-F238E27FC236}">
              <a16:creationId xmlns=""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8" name="Picture 13" descr="ecblank">
          <a:extLst>
            <a:ext uri="{FF2B5EF4-FFF2-40B4-BE49-F238E27FC236}">
              <a16:creationId xmlns=""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79" name="Picture 13" descr="ecblank">
          <a:extLst>
            <a:ext uri="{FF2B5EF4-FFF2-40B4-BE49-F238E27FC236}">
              <a16:creationId xmlns=""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80" name="Picture 13" descr="ecblank">
          <a:extLst>
            <a:ext uri="{FF2B5EF4-FFF2-40B4-BE49-F238E27FC236}">
              <a16:creationId xmlns=""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81" name="Picture 13" descr="ecblank">
          <a:extLst>
            <a:ext uri="{FF2B5EF4-FFF2-40B4-BE49-F238E27FC236}">
              <a16:creationId xmlns=""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82" name="Picture 13" descr="ecblank">
          <a:extLst>
            <a:ext uri="{FF2B5EF4-FFF2-40B4-BE49-F238E27FC236}">
              <a16:creationId xmlns=""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83" name="Picture 13" descr="ecblank">
          <a:extLst>
            <a:ext uri="{FF2B5EF4-FFF2-40B4-BE49-F238E27FC236}">
              <a16:creationId xmlns=""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84" name="Picture 13" descr="ecblank">
          <a:extLst>
            <a:ext uri="{FF2B5EF4-FFF2-40B4-BE49-F238E27FC236}">
              <a16:creationId xmlns=""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85" name="Picture 13" descr="ecblank">
          <a:extLst>
            <a:ext uri="{FF2B5EF4-FFF2-40B4-BE49-F238E27FC236}">
              <a16:creationId xmlns=""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86" name="Picture 13" descr="ecblank">
          <a:extLst>
            <a:ext uri="{FF2B5EF4-FFF2-40B4-BE49-F238E27FC236}">
              <a16:creationId xmlns=""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87" name="Picture 13" descr="ecblank">
          <a:extLst>
            <a:ext uri="{FF2B5EF4-FFF2-40B4-BE49-F238E27FC236}">
              <a16:creationId xmlns=""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88" name="Picture 13" descr="ecblank">
          <a:extLst>
            <a:ext uri="{FF2B5EF4-FFF2-40B4-BE49-F238E27FC236}">
              <a16:creationId xmlns=""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89" name="Picture 13" descr="ecblank">
          <a:extLst>
            <a:ext uri="{FF2B5EF4-FFF2-40B4-BE49-F238E27FC236}">
              <a16:creationId xmlns=""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0" name="Picture 13" descr="ecblank">
          <a:extLst>
            <a:ext uri="{FF2B5EF4-FFF2-40B4-BE49-F238E27FC236}">
              <a16:creationId xmlns=""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191" name="Picture 13" descr="ecblank">
          <a:extLst>
            <a:ext uri="{FF2B5EF4-FFF2-40B4-BE49-F238E27FC236}">
              <a16:creationId xmlns=""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2" name="Picture 13" descr="ecblank">
          <a:extLst>
            <a:ext uri="{FF2B5EF4-FFF2-40B4-BE49-F238E27FC236}">
              <a16:creationId xmlns=""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3" name="Picture 13" descr="ecblank">
          <a:extLst>
            <a:ext uri="{FF2B5EF4-FFF2-40B4-BE49-F238E27FC236}">
              <a16:creationId xmlns=""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4" name="Picture 13" descr="ecblank">
          <a:extLst>
            <a:ext uri="{FF2B5EF4-FFF2-40B4-BE49-F238E27FC236}">
              <a16:creationId xmlns=""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5" name="Picture 13" descr="ecblank">
          <a:extLst>
            <a:ext uri="{FF2B5EF4-FFF2-40B4-BE49-F238E27FC236}">
              <a16:creationId xmlns=""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6" name="Picture 13" descr="ecblank">
          <a:extLst>
            <a:ext uri="{FF2B5EF4-FFF2-40B4-BE49-F238E27FC236}">
              <a16:creationId xmlns=""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7" name="Picture 13" descr="ecblank">
          <a:extLst>
            <a:ext uri="{FF2B5EF4-FFF2-40B4-BE49-F238E27FC236}">
              <a16:creationId xmlns=""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8" name="Picture 13" descr="ecblank">
          <a:extLst>
            <a:ext uri="{FF2B5EF4-FFF2-40B4-BE49-F238E27FC236}">
              <a16:creationId xmlns=""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199" name="Picture 13" descr="ecblank">
          <a:extLst>
            <a:ext uri="{FF2B5EF4-FFF2-40B4-BE49-F238E27FC236}">
              <a16:creationId xmlns=""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00" name="Picture 13" descr="ecblank">
          <a:extLst>
            <a:ext uri="{FF2B5EF4-FFF2-40B4-BE49-F238E27FC236}">
              <a16:creationId xmlns=""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01" name="Picture 13" descr="ecblank">
          <a:extLst>
            <a:ext uri="{FF2B5EF4-FFF2-40B4-BE49-F238E27FC236}">
              <a16:creationId xmlns=""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02" name="Picture 13" descr="ecblank">
          <a:extLst>
            <a:ext uri="{FF2B5EF4-FFF2-40B4-BE49-F238E27FC236}">
              <a16:creationId xmlns=""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03" name="Picture 13" descr="ecblank">
          <a:extLst>
            <a:ext uri="{FF2B5EF4-FFF2-40B4-BE49-F238E27FC236}">
              <a16:creationId xmlns=""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04" name="Picture 13" descr="ecblank">
          <a:extLst>
            <a:ext uri="{FF2B5EF4-FFF2-40B4-BE49-F238E27FC236}">
              <a16:creationId xmlns=""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05" name="Picture 13" descr="ecblank">
          <a:extLst>
            <a:ext uri="{FF2B5EF4-FFF2-40B4-BE49-F238E27FC236}">
              <a16:creationId xmlns=""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06" name="Picture 13" descr="ecblank">
          <a:extLst>
            <a:ext uri="{FF2B5EF4-FFF2-40B4-BE49-F238E27FC236}">
              <a16:creationId xmlns=""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07" name="Picture 13" descr="ecblank">
          <a:extLst>
            <a:ext uri="{FF2B5EF4-FFF2-40B4-BE49-F238E27FC236}">
              <a16:creationId xmlns=""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08" name="Picture 13" descr="ecblank">
          <a:extLst>
            <a:ext uri="{FF2B5EF4-FFF2-40B4-BE49-F238E27FC236}">
              <a16:creationId xmlns=""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09" name="Picture 13" descr="ecblank">
          <a:extLst>
            <a:ext uri="{FF2B5EF4-FFF2-40B4-BE49-F238E27FC236}">
              <a16:creationId xmlns=""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10" name="Picture 13" descr="ecblank">
          <a:extLst>
            <a:ext uri="{FF2B5EF4-FFF2-40B4-BE49-F238E27FC236}">
              <a16:creationId xmlns=""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11" name="Picture 13" descr="ecblank">
          <a:extLst>
            <a:ext uri="{FF2B5EF4-FFF2-40B4-BE49-F238E27FC236}">
              <a16:creationId xmlns=""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12" name="Picture 13" descr="ecblank">
          <a:extLst>
            <a:ext uri="{FF2B5EF4-FFF2-40B4-BE49-F238E27FC236}">
              <a16:creationId xmlns=""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13" name="Picture 13" descr="ecblank">
          <a:extLst>
            <a:ext uri="{FF2B5EF4-FFF2-40B4-BE49-F238E27FC236}">
              <a16:creationId xmlns=""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14" name="Picture 13" descr="ecblank">
          <a:extLst>
            <a:ext uri="{FF2B5EF4-FFF2-40B4-BE49-F238E27FC236}">
              <a16:creationId xmlns=""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15" name="Picture 13" descr="ecblank">
          <a:extLst>
            <a:ext uri="{FF2B5EF4-FFF2-40B4-BE49-F238E27FC236}">
              <a16:creationId xmlns=""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16" name="Picture 13" descr="ecblank">
          <a:extLst>
            <a:ext uri="{FF2B5EF4-FFF2-40B4-BE49-F238E27FC236}">
              <a16:creationId xmlns=""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17" name="Picture 13" descr="ecblank">
          <a:extLst>
            <a:ext uri="{FF2B5EF4-FFF2-40B4-BE49-F238E27FC236}">
              <a16:creationId xmlns=""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18" name="Picture 13" descr="ecblank">
          <a:extLst>
            <a:ext uri="{FF2B5EF4-FFF2-40B4-BE49-F238E27FC236}">
              <a16:creationId xmlns=""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19" name="Picture 13" descr="ecblank">
          <a:extLst>
            <a:ext uri="{FF2B5EF4-FFF2-40B4-BE49-F238E27FC236}">
              <a16:creationId xmlns=""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20" name="Picture 13" descr="ecblank">
          <a:extLst>
            <a:ext uri="{FF2B5EF4-FFF2-40B4-BE49-F238E27FC236}">
              <a16:creationId xmlns=""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21" name="Picture 13" descr="ecblank">
          <a:extLst>
            <a:ext uri="{FF2B5EF4-FFF2-40B4-BE49-F238E27FC236}">
              <a16:creationId xmlns=""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22" name="Picture 13" descr="ecblank">
          <a:extLst>
            <a:ext uri="{FF2B5EF4-FFF2-40B4-BE49-F238E27FC236}">
              <a16:creationId xmlns=""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23" name="Picture 13" descr="ecblank">
          <a:extLst>
            <a:ext uri="{FF2B5EF4-FFF2-40B4-BE49-F238E27FC236}">
              <a16:creationId xmlns=""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24" name="Picture 13" descr="ecblank">
          <a:extLst>
            <a:ext uri="{FF2B5EF4-FFF2-40B4-BE49-F238E27FC236}">
              <a16:creationId xmlns=""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25" name="Picture 13" descr="ecblank">
          <a:extLst>
            <a:ext uri="{FF2B5EF4-FFF2-40B4-BE49-F238E27FC236}">
              <a16:creationId xmlns=""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26" name="Picture 13" descr="ecblank">
          <a:extLst>
            <a:ext uri="{FF2B5EF4-FFF2-40B4-BE49-F238E27FC236}">
              <a16:creationId xmlns=""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27" name="Picture 13" descr="ecblank">
          <a:extLst>
            <a:ext uri="{FF2B5EF4-FFF2-40B4-BE49-F238E27FC236}">
              <a16:creationId xmlns=""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28" name="Picture 13" descr="ecblank">
          <a:extLst>
            <a:ext uri="{FF2B5EF4-FFF2-40B4-BE49-F238E27FC236}">
              <a16:creationId xmlns=""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29" name="Picture 13" descr="ecblank">
          <a:extLst>
            <a:ext uri="{FF2B5EF4-FFF2-40B4-BE49-F238E27FC236}">
              <a16:creationId xmlns=""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30" name="Picture 13" descr="ecblank">
          <a:extLst>
            <a:ext uri="{FF2B5EF4-FFF2-40B4-BE49-F238E27FC236}">
              <a16:creationId xmlns=""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31" name="Picture 13" descr="ecblank">
          <a:extLst>
            <a:ext uri="{FF2B5EF4-FFF2-40B4-BE49-F238E27FC236}">
              <a16:creationId xmlns=""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32" name="Picture 13" descr="ecblank">
          <a:extLst>
            <a:ext uri="{FF2B5EF4-FFF2-40B4-BE49-F238E27FC236}">
              <a16:creationId xmlns=""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33" name="Picture 13" descr="ecblank">
          <a:extLst>
            <a:ext uri="{FF2B5EF4-FFF2-40B4-BE49-F238E27FC236}">
              <a16:creationId xmlns=""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34" name="Picture 13" descr="ecblank">
          <a:extLst>
            <a:ext uri="{FF2B5EF4-FFF2-40B4-BE49-F238E27FC236}">
              <a16:creationId xmlns=""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35" name="Picture 13" descr="ecblank">
          <a:extLst>
            <a:ext uri="{FF2B5EF4-FFF2-40B4-BE49-F238E27FC236}">
              <a16:creationId xmlns=""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36" name="Picture 13" descr="ecblank">
          <a:extLst>
            <a:ext uri="{FF2B5EF4-FFF2-40B4-BE49-F238E27FC236}">
              <a16:creationId xmlns=""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37" name="Picture 13" descr="ecblank">
          <a:extLst>
            <a:ext uri="{FF2B5EF4-FFF2-40B4-BE49-F238E27FC236}">
              <a16:creationId xmlns=""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38" name="Picture 13" descr="ecblank">
          <a:extLst>
            <a:ext uri="{FF2B5EF4-FFF2-40B4-BE49-F238E27FC236}">
              <a16:creationId xmlns=""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39" name="Picture 13" descr="ecblank">
          <a:extLst>
            <a:ext uri="{FF2B5EF4-FFF2-40B4-BE49-F238E27FC236}">
              <a16:creationId xmlns=""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0" name="Picture 13" descr="ecblank">
          <a:extLst>
            <a:ext uri="{FF2B5EF4-FFF2-40B4-BE49-F238E27FC236}">
              <a16:creationId xmlns=""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1" name="Picture 13" descr="ecblank">
          <a:extLst>
            <a:ext uri="{FF2B5EF4-FFF2-40B4-BE49-F238E27FC236}">
              <a16:creationId xmlns=""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2" name="Picture 13" descr="ecblank">
          <a:extLst>
            <a:ext uri="{FF2B5EF4-FFF2-40B4-BE49-F238E27FC236}">
              <a16:creationId xmlns=""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3" name="Picture 13" descr="ecblank">
          <a:extLst>
            <a:ext uri="{FF2B5EF4-FFF2-40B4-BE49-F238E27FC236}">
              <a16:creationId xmlns=""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4" name="Picture 13" descr="ecblank">
          <a:extLst>
            <a:ext uri="{FF2B5EF4-FFF2-40B4-BE49-F238E27FC236}">
              <a16:creationId xmlns=""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5" name="Picture 13" descr="ecblank">
          <a:extLst>
            <a:ext uri="{FF2B5EF4-FFF2-40B4-BE49-F238E27FC236}">
              <a16:creationId xmlns=""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6" name="Picture 13" descr="ecblank">
          <a:extLst>
            <a:ext uri="{FF2B5EF4-FFF2-40B4-BE49-F238E27FC236}">
              <a16:creationId xmlns=""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7" name="Picture 13" descr="ecblank">
          <a:extLst>
            <a:ext uri="{FF2B5EF4-FFF2-40B4-BE49-F238E27FC236}">
              <a16:creationId xmlns=""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8" name="Picture 13" descr="ecblank">
          <a:extLst>
            <a:ext uri="{FF2B5EF4-FFF2-40B4-BE49-F238E27FC236}">
              <a16:creationId xmlns=""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49" name="Picture 13" descr="ecblank">
          <a:extLst>
            <a:ext uri="{FF2B5EF4-FFF2-40B4-BE49-F238E27FC236}">
              <a16:creationId xmlns=""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50" name="Picture 13" descr="ecblank">
          <a:extLst>
            <a:ext uri="{FF2B5EF4-FFF2-40B4-BE49-F238E27FC236}">
              <a16:creationId xmlns=""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51" name="Picture 13" descr="ecblank">
          <a:extLst>
            <a:ext uri="{FF2B5EF4-FFF2-40B4-BE49-F238E27FC236}">
              <a16:creationId xmlns=""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52" name="Picture 13" descr="ecblank">
          <a:extLst>
            <a:ext uri="{FF2B5EF4-FFF2-40B4-BE49-F238E27FC236}">
              <a16:creationId xmlns=""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53" name="Picture 13" descr="ecblank">
          <a:extLst>
            <a:ext uri="{FF2B5EF4-FFF2-40B4-BE49-F238E27FC236}">
              <a16:creationId xmlns=""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54" name="Picture 13" descr="ecblank">
          <a:extLst>
            <a:ext uri="{FF2B5EF4-FFF2-40B4-BE49-F238E27FC236}">
              <a16:creationId xmlns=""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55" name="Picture 13" descr="ecblank">
          <a:extLst>
            <a:ext uri="{FF2B5EF4-FFF2-40B4-BE49-F238E27FC236}">
              <a16:creationId xmlns=""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56" name="Picture 13" descr="ecblank">
          <a:extLst>
            <a:ext uri="{FF2B5EF4-FFF2-40B4-BE49-F238E27FC236}">
              <a16:creationId xmlns=""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57" name="Picture 13" descr="ecblank">
          <a:extLst>
            <a:ext uri="{FF2B5EF4-FFF2-40B4-BE49-F238E27FC236}">
              <a16:creationId xmlns=""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58" name="Picture 13" descr="ecblank">
          <a:extLst>
            <a:ext uri="{FF2B5EF4-FFF2-40B4-BE49-F238E27FC236}">
              <a16:creationId xmlns=""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59" name="Picture 13" descr="ecblank">
          <a:extLst>
            <a:ext uri="{FF2B5EF4-FFF2-40B4-BE49-F238E27FC236}">
              <a16:creationId xmlns=""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60" name="Picture 13" descr="ecblank">
          <a:extLst>
            <a:ext uri="{FF2B5EF4-FFF2-40B4-BE49-F238E27FC236}">
              <a16:creationId xmlns=""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61" name="Picture 13" descr="ecblank">
          <a:extLst>
            <a:ext uri="{FF2B5EF4-FFF2-40B4-BE49-F238E27FC236}">
              <a16:creationId xmlns=""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62" name="Picture 13" descr="ecblank">
          <a:extLst>
            <a:ext uri="{FF2B5EF4-FFF2-40B4-BE49-F238E27FC236}">
              <a16:creationId xmlns=""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63" name="Picture 13" descr="ecblank">
          <a:extLst>
            <a:ext uri="{FF2B5EF4-FFF2-40B4-BE49-F238E27FC236}">
              <a16:creationId xmlns=""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64" name="Picture 13" descr="ecblank">
          <a:extLst>
            <a:ext uri="{FF2B5EF4-FFF2-40B4-BE49-F238E27FC236}">
              <a16:creationId xmlns=""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65" name="Picture 13" descr="ecblank">
          <a:extLst>
            <a:ext uri="{FF2B5EF4-FFF2-40B4-BE49-F238E27FC236}">
              <a16:creationId xmlns=""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66" name="Picture 13" descr="ecblank">
          <a:extLst>
            <a:ext uri="{FF2B5EF4-FFF2-40B4-BE49-F238E27FC236}">
              <a16:creationId xmlns=""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67" name="Picture 13" descr="ecblank">
          <a:extLst>
            <a:ext uri="{FF2B5EF4-FFF2-40B4-BE49-F238E27FC236}">
              <a16:creationId xmlns=""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68" name="Picture 13" descr="ecblank">
          <a:extLst>
            <a:ext uri="{FF2B5EF4-FFF2-40B4-BE49-F238E27FC236}">
              <a16:creationId xmlns=""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69" name="Picture 13" descr="ecblank">
          <a:extLst>
            <a:ext uri="{FF2B5EF4-FFF2-40B4-BE49-F238E27FC236}">
              <a16:creationId xmlns=""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70" name="Picture 13" descr="ecblank">
          <a:extLst>
            <a:ext uri="{FF2B5EF4-FFF2-40B4-BE49-F238E27FC236}">
              <a16:creationId xmlns=""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71" name="Picture 13" descr="ecblank">
          <a:extLst>
            <a:ext uri="{FF2B5EF4-FFF2-40B4-BE49-F238E27FC236}">
              <a16:creationId xmlns=""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72" name="Picture 13" descr="ecblank">
          <a:extLst>
            <a:ext uri="{FF2B5EF4-FFF2-40B4-BE49-F238E27FC236}">
              <a16:creationId xmlns=""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73" name="Picture 13" descr="ecblank">
          <a:extLst>
            <a:ext uri="{FF2B5EF4-FFF2-40B4-BE49-F238E27FC236}">
              <a16:creationId xmlns=""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74" name="Picture 13" descr="ecblank">
          <a:extLst>
            <a:ext uri="{FF2B5EF4-FFF2-40B4-BE49-F238E27FC236}">
              <a16:creationId xmlns=""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75" name="Picture 13" descr="ecblank">
          <a:extLst>
            <a:ext uri="{FF2B5EF4-FFF2-40B4-BE49-F238E27FC236}">
              <a16:creationId xmlns=""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76" name="Picture 13" descr="ecblank">
          <a:extLst>
            <a:ext uri="{FF2B5EF4-FFF2-40B4-BE49-F238E27FC236}">
              <a16:creationId xmlns=""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77" name="Picture 13" descr="ecblank">
          <a:extLst>
            <a:ext uri="{FF2B5EF4-FFF2-40B4-BE49-F238E27FC236}">
              <a16:creationId xmlns=""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78" name="Picture 13" descr="ecblank">
          <a:extLst>
            <a:ext uri="{FF2B5EF4-FFF2-40B4-BE49-F238E27FC236}">
              <a16:creationId xmlns=""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79" name="Picture 13" descr="ecblank">
          <a:extLst>
            <a:ext uri="{FF2B5EF4-FFF2-40B4-BE49-F238E27FC236}">
              <a16:creationId xmlns=""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0" name="Picture 13" descr="ecblank">
          <a:extLst>
            <a:ext uri="{FF2B5EF4-FFF2-40B4-BE49-F238E27FC236}">
              <a16:creationId xmlns=""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1" name="Picture 13" descr="ecblank">
          <a:extLst>
            <a:ext uri="{FF2B5EF4-FFF2-40B4-BE49-F238E27FC236}">
              <a16:creationId xmlns=""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2" name="Picture 13" descr="ecblank">
          <a:extLst>
            <a:ext uri="{FF2B5EF4-FFF2-40B4-BE49-F238E27FC236}">
              <a16:creationId xmlns=""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3" name="Picture 13" descr="ecblank">
          <a:extLst>
            <a:ext uri="{FF2B5EF4-FFF2-40B4-BE49-F238E27FC236}">
              <a16:creationId xmlns=""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4" name="Picture 13" descr="ecblank">
          <a:extLst>
            <a:ext uri="{FF2B5EF4-FFF2-40B4-BE49-F238E27FC236}">
              <a16:creationId xmlns=""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5" name="Picture 13" descr="ecblank">
          <a:extLst>
            <a:ext uri="{FF2B5EF4-FFF2-40B4-BE49-F238E27FC236}">
              <a16:creationId xmlns=""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6" name="Picture 13" descr="ecblank">
          <a:extLst>
            <a:ext uri="{FF2B5EF4-FFF2-40B4-BE49-F238E27FC236}">
              <a16:creationId xmlns=""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7" name="Picture 13" descr="ecblank">
          <a:extLst>
            <a:ext uri="{FF2B5EF4-FFF2-40B4-BE49-F238E27FC236}">
              <a16:creationId xmlns=""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8" name="Picture 13" descr="ecblank">
          <a:extLst>
            <a:ext uri="{FF2B5EF4-FFF2-40B4-BE49-F238E27FC236}">
              <a16:creationId xmlns=""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89" name="Picture 13" descr="ecblank">
          <a:extLst>
            <a:ext uri="{FF2B5EF4-FFF2-40B4-BE49-F238E27FC236}">
              <a16:creationId xmlns=""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90" name="Picture 13" descr="ecblank">
          <a:extLst>
            <a:ext uri="{FF2B5EF4-FFF2-40B4-BE49-F238E27FC236}">
              <a16:creationId xmlns=""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91" name="Picture 13" descr="ecblank">
          <a:extLst>
            <a:ext uri="{FF2B5EF4-FFF2-40B4-BE49-F238E27FC236}">
              <a16:creationId xmlns=""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92" name="Picture 13" descr="ecblank">
          <a:extLst>
            <a:ext uri="{FF2B5EF4-FFF2-40B4-BE49-F238E27FC236}">
              <a16:creationId xmlns=""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93" name="Picture 13" descr="ecblank">
          <a:extLst>
            <a:ext uri="{FF2B5EF4-FFF2-40B4-BE49-F238E27FC236}">
              <a16:creationId xmlns=""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94" name="Picture 13" descr="ecblank">
          <a:extLst>
            <a:ext uri="{FF2B5EF4-FFF2-40B4-BE49-F238E27FC236}">
              <a16:creationId xmlns=""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95" name="Picture 13" descr="ecblank">
          <a:extLst>
            <a:ext uri="{FF2B5EF4-FFF2-40B4-BE49-F238E27FC236}">
              <a16:creationId xmlns=""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96" name="Picture 13" descr="ecblank">
          <a:extLst>
            <a:ext uri="{FF2B5EF4-FFF2-40B4-BE49-F238E27FC236}">
              <a16:creationId xmlns=""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97" name="Picture 13" descr="ecblank">
          <a:extLst>
            <a:ext uri="{FF2B5EF4-FFF2-40B4-BE49-F238E27FC236}">
              <a16:creationId xmlns=""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298" name="Picture 13" descr="ecblank">
          <a:extLst>
            <a:ext uri="{FF2B5EF4-FFF2-40B4-BE49-F238E27FC236}">
              <a16:creationId xmlns=""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299" name="Picture 13" descr="ecblank">
          <a:extLst>
            <a:ext uri="{FF2B5EF4-FFF2-40B4-BE49-F238E27FC236}">
              <a16:creationId xmlns=""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00" name="Picture 13" descr="ecblank">
          <a:extLst>
            <a:ext uri="{FF2B5EF4-FFF2-40B4-BE49-F238E27FC236}">
              <a16:creationId xmlns=""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01" name="Picture 13" descr="ecblank">
          <a:extLst>
            <a:ext uri="{FF2B5EF4-FFF2-40B4-BE49-F238E27FC236}">
              <a16:creationId xmlns=""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02" name="Picture 13" descr="ecblank">
          <a:extLst>
            <a:ext uri="{FF2B5EF4-FFF2-40B4-BE49-F238E27FC236}">
              <a16:creationId xmlns=""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03" name="Picture 13" descr="ecblank">
          <a:extLst>
            <a:ext uri="{FF2B5EF4-FFF2-40B4-BE49-F238E27FC236}">
              <a16:creationId xmlns=""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04" name="Picture 13" descr="ecblank">
          <a:extLst>
            <a:ext uri="{FF2B5EF4-FFF2-40B4-BE49-F238E27FC236}">
              <a16:creationId xmlns=""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05" name="Picture 13" descr="ecblank">
          <a:extLst>
            <a:ext uri="{FF2B5EF4-FFF2-40B4-BE49-F238E27FC236}">
              <a16:creationId xmlns=""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06" name="Picture 13" descr="ecblank">
          <a:extLst>
            <a:ext uri="{FF2B5EF4-FFF2-40B4-BE49-F238E27FC236}">
              <a16:creationId xmlns=""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07" name="Picture 13" descr="ecblank">
          <a:extLst>
            <a:ext uri="{FF2B5EF4-FFF2-40B4-BE49-F238E27FC236}">
              <a16:creationId xmlns=""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08" name="Picture 13" descr="ecblank">
          <a:extLst>
            <a:ext uri="{FF2B5EF4-FFF2-40B4-BE49-F238E27FC236}">
              <a16:creationId xmlns=""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09" name="Picture 13" descr="ecblank">
          <a:extLst>
            <a:ext uri="{FF2B5EF4-FFF2-40B4-BE49-F238E27FC236}">
              <a16:creationId xmlns=""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10" name="Picture 13" descr="ecblank">
          <a:extLst>
            <a:ext uri="{FF2B5EF4-FFF2-40B4-BE49-F238E27FC236}">
              <a16:creationId xmlns=""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11" name="Picture 13" descr="ecblank">
          <a:extLst>
            <a:ext uri="{FF2B5EF4-FFF2-40B4-BE49-F238E27FC236}">
              <a16:creationId xmlns=""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12" name="Picture 13" descr="ecblank">
          <a:extLst>
            <a:ext uri="{FF2B5EF4-FFF2-40B4-BE49-F238E27FC236}">
              <a16:creationId xmlns=""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13" name="Picture 13" descr="ecblank">
          <a:extLst>
            <a:ext uri="{FF2B5EF4-FFF2-40B4-BE49-F238E27FC236}">
              <a16:creationId xmlns=""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14" name="Picture 13" descr="ecblank">
          <a:extLst>
            <a:ext uri="{FF2B5EF4-FFF2-40B4-BE49-F238E27FC236}">
              <a16:creationId xmlns=""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15" name="Picture 13" descr="ecblank">
          <a:extLst>
            <a:ext uri="{FF2B5EF4-FFF2-40B4-BE49-F238E27FC236}">
              <a16:creationId xmlns=""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16" name="Picture 13" descr="ecblank">
          <a:extLst>
            <a:ext uri="{FF2B5EF4-FFF2-40B4-BE49-F238E27FC236}">
              <a16:creationId xmlns=""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17" name="Picture 13" descr="ecblank">
          <a:extLst>
            <a:ext uri="{FF2B5EF4-FFF2-40B4-BE49-F238E27FC236}">
              <a16:creationId xmlns=""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18" name="Picture 13" descr="ecblank">
          <a:extLst>
            <a:ext uri="{FF2B5EF4-FFF2-40B4-BE49-F238E27FC236}">
              <a16:creationId xmlns=""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19" name="Picture 13" descr="ecblank">
          <a:extLst>
            <a:ext uri="{FF2B5EF4-FFF2-40B4-BE49-F238E27FC236}">
              <a16:creationId xmlns=""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20" name="Picture 13" descr="ecblank">
          <a:extLst>
            <a:ext uri="{FF2B5EF4-FFF2-40B4-BE49-F238E27FC236}">
              <a16:creationId xmlns=""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21" name="Picture 13" descr="ecblank">
          <a:extLst>
            <a:ext uri="{FF2B5EF4-FFF2-40B4-BE49-F238E27FC236}">
              <a16:creationId xmlns=""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22" name="Picture 13" descr="ecblank">
          <a:extLst>
            <a:ext uri="{FF2B5EF4-FFF2-40B4-BE49-F238E27FC236}">
              <a16:creationId xmlns=""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23" name="Picture 13" descr="ecblank">
          <a:extLst>
            <a:ext uri="{FF2B5EF4-FFF2-40B4-BE49-F238E27FC236}">
              <a16:creationId xmlns=""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24" name="Picture 13" descr="ecblank">
          <a:extLst>
            <a:ext uri="{FF2B5EF4-FFF2-40B4-BE49-F238E27FC236}">
              <a16:creationId xmlns=""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25" name="Picture 13" descr="ecblank">
          <a:extLst>
            <a:ext uri="{FF2B5EF4-FFF2-40B4-BE49-F238E27FC236}">
              <a16:creationId xmlns=""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26" name="Picture 13" descr="ecblank">
          <a:extLst>
            <a:ext uri="{FF2B5EF4-FFF2-40B4-BE49-F238E27FC236}">
              <a16:creationId xmlns=""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27" name="Picture 13" descr="ecblank">
          <a:extLst>
            <a:ext uri="{FF2B5EF4-FFF2-40B4-BE49-F238E27FC236}">
              <a16:creationId xmlns=""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28" name="Picture 13" descr="ecblank">
          <a:extLst>
            <a:ext uri="{FF2B5EF4-FFF2-40B4-BE49-F238E27FC236}">
              <a16:creationId xmlns=""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29" name="Picture 13" descr="ecblank">
          <a:extLst>
            <a:ext uri="{FF2B5EF4-FFF2-40B4-BE49-F238E27FC236}">
              <a16:creationId xmlns=""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30" name="Picture 13" descr="ecblank">
          <a:extLst>
            <a:ext uri="{FF2B5EF4-FFF2-40B4-BE49-F238E27FC236}">
              <a16:creationId xmlns=""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31" name="Picture 13" descr="ecblank">
          <a:extLst>
            <a:ext uri="{FF2B5EF4-FFF2-40B4-BE49-F238E27FC236}">
              <a16:creationId xmlns=""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32" name="Picture 13" descr="ecblank">
          <a:extLst>
            <a:ext uri="{FF2B5EF4-FFF2-40B4-BE49-F238E27FC236}">
              <a16:creationId xmlns=""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33" name="Picture 13" descr="ecblank">
          <a:extLst>
            <a:ext uri="{FF2B5EF4-FFF2-40B4-BE49-F238E27FC236}">
              <a16:creationId xmlns=""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34" name="Picture 13" descr="ecblank">
          <a:extLst>
            <a:ext uri="{FF2B5EF4-FFF2-40B4-BE49-F238E27FC236}">
              <a16:creationId xmlns=""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35" name="Picture 13" descr="ecblank">
          <a:extLst>
            <a:ext uri="{FF2B5EF4-FFF2-40B4-BE49-F238E27FC236}">
              <a16:creationId xmlns=""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36" name="Picture 13" descr="ecblank">
          <a:extLst>
            <a:ext uri="{FF2B5EF4-FFF2-40B4-BE49-F238E27FC236}">
              <a16:creationId xmlns=""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37" name="Picture 13" descr="ecblank">
          <a:extLst>
            <a:ext uri="{FF2B5EF4-FFF2-40B4-BE49-F238E27FC236}">
              <a16:creationId xmlns=""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38" name="Picture 13" descr="ecblank">
          <a:extLst>
            <a:ext uri="{FF2B5EF4-FFF2-40B4-BE49-F238E27FC236}">
              <a16:creationId xmlns=""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39" name="Picture 13" descr="ecblank">
          <a:extLst>
            <a:ext uri="{FF2B5EF4-FFF2-40B4-BE49-F238E27FC236}">
              <a16:creationId xmlns=""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40" name="Picture 13" descr="ecblank">
          <a:extLst>
            <a:ext uri="{FF2B5EF4-FFF2-40B4-BE49-F238E27FC236}">
              <a16:creationId xmlns=""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41" name="Picture 13" descr="ecblank">
          <a:extLst>
            <a:ext uri="{FF2B5EF4-FFF2-40B4-BE49-F238E27FC236}">
              <a16:creationId xmlns=""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42" name="Picture 13" descr="ecblank">
          <a:extLst>
            <a:ext uri="{FF2B5EF4-FFF2-40B4-BE49-F238E27FC236}">
              <a16:creationId xmlns=""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43" name="Picture 13" descr="ecblank">
          <a:extLst>
            <a:ext uri="{FF2B5EF4-FFF2-40B4-BE49-F238E27FC236}">
              <a16:creationId xmlns=""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44" name="Picture 13" descr="ecblank">
          <a:extLst>
            <a:ext uri="{FF2B5EF4-FFF2-40B4-BE49-F238E27FC236}">
              <a16:creationId xmlns=""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45" name="Picture 13" descr="ecblank">
          <a:extLst>
            <a:ext uri="{FF2B5EF4-FFF2-40B4-BE49-F238E27FC236}">
              <a16:creationId xmlns=""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46" name="Picture 13" descr="ecblank">
          <a:extLst>
            <a:ext uri="{FF2B5EF4-FFF2-40B4-BE49-F238E27FC236}">
              <a16:creationId xmlns=""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47" name="Picture 13" descr="ecblank">
          <a:extLst>
            <a:ext uri="{FF2B5EF4-FFF2-40B4-BE49-F238E27FC236}">
              <a16:creationId xmlns=""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48" name="Picture 13" descr="ecblank">
          <a:extLst>
            <a:ext uri="{FF2B5EF4-FFF2-40B4-BE49-F238E27FC236}">
              <a16:creationId xmlns=""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49" name="Picture 13" descr="ecblank">
          <a:extLst>
            <a:ext uri="{FF2B5EF4-FFF2-40B4-BE49-F238E27FC236}">
              <a16:creationId xmlns=""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50" name="Picture 13" descr="ecblank">
          <a:extLst>
            <a:ext uri="{FF2B5EF4-FFF2-40B4-BE49-F238E27FC236}">
              <a16:creationId xmlns=""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76200"/>
    <xdr:pic>
      <xdr:nvPicPr>
        <xdr:cNvPr id="351" name="Picture 13" descr="ecblank">
          <a:extLst>
            <a:ext uri="{FF2B5EF4-FFF2-40B4-BE49-F238E27FC236}">
              <a16:creationId xmlns=""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76200"/>
    <xdr:pic>
      <xdr:nvPicPr>
        <xdr:cNvPr id="352" name="Picture 13" descr="ecblank">
          <a:extLst>
            <a:ext uri="{FF2B5EF4-FFF2-40B4-BE49-F238E27FC236}">
              <a16:creationId xmlns=""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53" name="Picture 13" descr="ecblank">
          <a:extLst>
            <a:ext uri="{FF2B5EF4-FFF2-40B4-BE49-F238E27FC236}">
              <a16:creationId xmlns=""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54" name="Picture 13" descr="ecblank">
          <a:extLst>
            <a:ext uri="{FF2B5EF4-FFF2-40B4-BE49-F238E27FC236}">
              <a16:creationId xmlns=""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55" name="Picture 13" descr="ecblank">
          <a:extLst>
            <a:ext uri="{FF2B5EF4-FFF2-40B4-BE49-F238E27FC236}">
              <a16:creationId xmlns=""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56" name="Picture 13" descr="ecblank">
          <a:extLst>
            <a:ext uri="{FF2B5EF4-FFF2-40B4-BE49-F238E27FC236}">
              <a16:creationId xmlns=""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57" name="Picture 13" descr="ecblank">
          <a:extLst>
            <a:ext uri="{FF2B5EF4-FFF2-40B4-BE49-F238E27FC236}">
              <a16:creationId xmlns=""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58" name="Picture 13" descr="ecblank">
          <a:extLst>
            <a:ext uri="{FF2B5EF4-FFF2-40B4-BE49-F238E27FC236}">
              <a16:creationId xmlns=""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59" name="Picture 13" descr="ecblank">
          <a:extLst>
            <a:ext uri="{FF2B5EF4-FFF2-40B4-BE49-F238E27FC236}">
              <a16:creationId xmlns=""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0" name="Picture 13" descr="ecblank">
          <a:extLst>
            <a:ext uri="{FF2B5EF4-FFF2-40B4-BE49-F238E27FC236}">
              <a16:creationId xmlns=""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1" name="Picture 13" descr="ecblank">
          <a:extLst>
            <a:ext uri="{FF2B5EF4-FFF2-40B4-BE49-F238E27FC236}">
              <a16:creationId xmlns=""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2" name="Picture 13" descr="ecblank">
          <a:extLst>
            <a:ext uri="{FF2B5EF4-FFF2-40B4-BE49-F238E27FC236}">
              <a16:creationId xmlns=""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3" name="Picture 13" descr="ecblank">
          <a:extLst>
            <a:ext uri="{FF2B5EF4-FFF2-40B4-BE49-F238E27FC236}">
              <a16:creationId xmlns=""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4" name="Picture 13" descr="ecblank">
          <a:extLst>
            <a:ext uri="{FF2B5EF4-FFF2-40B4-BE49-F238E27FC236}">
              <a16:creationId xmlns=""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5" name="Picture 13" descr="ecblank">
          <a:extLst>
            <a:ext uri="{FF2B5EF4-FFF2-40B4-BE49-F238E27FC236}">
              <a16:creationId xmlns=""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6" name="Picture 13" descr="ecblank">
          <a:extLst>
            <a:ext uri="{FF2B5EF4-FFF2-40B4-BE49-F238E27FC236}">
              <a16:creationId xmlns=""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7" name="Picture 13" descr="ecblank">
          <a:extLst>
            <a:ext uri="{FF2B5EF4-FFF2-40B4-BE49-F238E27FC236}">
              <a16:creationId xmlns=""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8" name="Picture 13" descr="ecblank">
          <a:extLst>
            <a:ext uri="{FF2B5EF4-FFF2-40B4-BE49-F238E27FC236}">
              <a16:creationId xmlns=""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69" name="Picture 13" descr="ecblank">
          <a:extLst>
            <a:ext uri="{FF2B5EF4-FFF2-40B4-BE49-F238E27FC236}">
              <a16:creationId xmlns=""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70" name="Picture 13" descr="ecblank">
          <a:extLst>
            <a:ext uri="{FF2B5EF4-FFF2-40B4-BE49-F238E27FC236}">
              <a16:creationId xmlns=""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71" name="Picture 13" descr="ecblank">
          <a:extLst>
            <a:ext uri="{FF2B5EF4-FFF2-40B4-BE49-F238E27FC236}">
              <a16:creationId xmlns=""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72" name="Picture 13" descr="ecblank">
          <a:extLst>
            <a:ext uri="{FF2B5EF4-FFF2-40B4-BE49-F238E27FC236}">
              <a16:creationId xmlns=""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73" name="Picture 13" descr="ecblank">
          <a:extLst>
            <a:ext uri="{FF2B5EF4-FFF2-40B4-BE49-F238E27FC236}">
              <a16:creationId xmlns=""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74" name="Picture 13" descr="ecblank">
          <a:extLst>
            <a:ext uri="{FF2B5EF4-FFF2-40B4-BE49-F238E27FC236}">
              <a16:creationId xmlns=""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75" name="Picture 13" descr="ecblank">
          <a:extLst>
            <a:ext uri="{FF2B5EF4-FFF2-40B4-BE49-F238E27FC236}">
              <a16:creationId xmlns=""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76" name="Picture 13" descr="ecblank">
          <a:extLst>
            <a:ext uri="{FF2B5EF4-FFF2-40B4-BE49-F238E27FC236}">
              <a16:creationId xmlns=""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77" name="Picture 13" descr="ecblank">
          <a:extLst>
            <a:ext uri="{FF2B5EF4-FFF2-40B4-BE49-F238E27FC236}">
              <a16:creationId xmlns=""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78" name="Picture 13" descr="ecblank">
          <a:extLst>
            <a:ext uri="{FF2B5EF4-FFF2-40B4-BE49-F238E27FC236}">
              <a16:creationId xmlns=""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79" name="Picture 13" descr="ecblank">
          <a:extLst>
            <a:ext uri="{FF2B5EF4-FFF2-40B4-BE49-F238E27FC236}">
              <a16:creationId xmlns=""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80" name="Picture 13" descr="ecblank">
          <a:extLst>
            <a:ext uri="{FF2B5EF4-FFF2-40B4-BE49-F238E27FC236}">
              <a16:creationId xmlns=""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381" name="Picture 13" descr="ecblank">
          <a:extLst>
            <a:ext uri="{FF2B5EF4-FFF2-40B4-BE49-F238E27FC236}">
              <a16:creationId xmlns=""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82" name="Picture 13" descr="ecblank">
          <a:extLst>
            <a:ext uri="{FF2B5EF4-FFF2-40B4-BE49-F238E27FC236}">
              <a16:creationId xmlns=""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83" name="Picture 13" descr="ecblank">
          <a:extLst>
            <a:ext uri="{FF2B5EF4-FFF2-40B4-BE49-F238E27FC236}">
              <a16:creationId xmlns=""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84" name="Picture 13" descr="ecblank">
          <a:extLst>
            <a:ext uri="{FF2B5EF4-FFF2-40B4-BE49-F238E27FC236}">
              <a16:creationId xmlns=""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85" name="Picture 13" descr="ecblank">
          <a:extLst>
            <a:ext uri="{FF2B5EF4-FFF2-40B4-BE49-F238E27FC236}">
              <a16:creationId xmlns=""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86" name="Picture 13" descr="ecblank">
          <a:extLst>
            <a:ext uri="{FF2B5EF4-FFF2-40B4-BE49-F238E27FC236}">
              <a16:creationId xmlns=""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87" name="Picture 13" descr="ecblank">
          <a:extLst>
            <a:ext uri="{FF2B5EF4-FFF2-40B4-BE49-F238E27FC236}">
              <a16:creationId xmlns=""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88" name="Picture 13" descr="ecblank">
          <a:extLst>
            <a:ext uri="{FF2B5EF4-FFF2-40B4-BE49-F238E27FC236}">
              <a16:creationId xmlns=""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89" name="Picture 13" descr="ecblank">
          <a:extLst>
            <a:ext uri="{FF2B5EF4-FFF2-40B4-BE49-F238E27FC236}">
              <a16:creationId xmlns=""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0" name="Picture 13" descr="ecblank">
          <a:extLst>
            <a:ext uri="{FF2B5EF4-FFF2-40B4-BE49-F238E27FC236}">
              <a16:creationId xmlns=""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1" name="Picture 13" descr="ecblank">
          <a:extLst>
            <a:ext uri="{FF2B5EF4-FFF2-40B4-BE49-F238E27FC236}">
              <a16:creationId xmlns=""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2" name="Picture 13" descr="ecblank">
          <a:extLst>
            <a:ext uri="{FF2B5EF4-FFF2-40B4-BE49-F238E27FC236}">
              <a16:creationId xmlns=""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3" name="Picture 13" descr="ecblank">
          <a:extLst>
            <a:ext uri="{FF2B5EF4-FFF2-40B4-BE49-F238E27FC236}">
              <a16:creationId xmlns=""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4" name="Picture 13" descr="ecblank">
          <a:extLst>
            <a:ext uri="{FF2B5EF4-FFF2-40B4-BE49-F238E27FC236}">
              <a16:creationId xmlns=""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5" name="Picture 13" descr="ecblank">
          <a:extLst>
            <a:ext uri="{FF2B5EF4-FFF2-40B4-BE49-F238E27FC236}">
              <a16:creationId xmlns=""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6" name="Picture 13" descr="ecblank">
          <a:extLst>
            <a:ext uri="{FF2B5EF4-FFF2-40B4-BE49-F238E27FC236}">
              <a16:creationId xmlns=""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7" name="Picture 13" descr="ecblank">
          <a:extLst>
            <a:ext uri="{FF2B5EF4-FFF2-40B4-BE49-F238E27FC236}">
              <a16:creationId xmlns=""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8" name="Picture 13" descr="ecblank">
          <a:extLst>
            <a:ext uri="{FF2B5EF4-FFF2-40B4-BE49-F238E27FC236}">
              <a16:creationId xmlns=""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399" name="Picture 13" descr="ecblank">
          <a:extLst>
            <a:ext uri="{FF2B5EF4-FFF2-40B4-BE49-F238E27FC236}">
              <a16:creationId xmlns=""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00" name="Picture 13" descr="ecblank">
          <a:extLst>
            <a:ext uri="{FF2B5EF4-FFF2-40B4-BE49-F238E27FC236}">
              <a16:creationId xmlns=""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1" name="Picture 13" descr="ecblank">
          <a:extLst>
            <a:ext uri="{FF2B5EF4-FFF2-40B4-BE49-F238E27FC236}">
              <a16:creationId xmlns=""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2" name="Picture 13" descr="ecblank">
          <a:extLst>
            <a:ext uri="{FF2B5EF4-FFF2-40B4-BE49-F238E27FC236}">
              <a16:creationId xmlns=""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3" name="Picture 13" descr="ecblank">
          <a:extLst>
            <a:ext uri="{FF2B5EF4-FFF2-40B4-BE49-F238E27FC236}">
              <a16:creationId xmlns=""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4" name="Picture 13" descr="ecblank">
          <a:extLst>
            <a:ext uri="{FF2B5EF4-FFF2-40B4-BE49-F238E27FC236}">
              <a16:creationId xmlns=""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5" name="Picture 13" descr="ecblank">
          <a:extLst>
            <a:ext uri="{FF2B5EF4-FFF2-40B4-BE49-F238E27FC236}">
              <a16:creationId xmlns=""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6" name="Picture 13" descr="ecblank">
          <a:extLst>
            <a:ext uri="{FF2B5EF4-FFF2-40B4-BE49-F238E27FC236}">
              <a16:creationId xmlns=""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7" name="Picture 13" descr="ecblank">
          <a:extLst>
            <a:ext uri="{FF2B5EF4-FFF2-40B4-BE49-F238E27FC236}">
              <a16:creationId xmlns=""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8" name="Picture 13" descr="ecblank">
          <a:extLst>
            <a:ext uri="{FF2B5EF4-FFF2-40B4-BE49-F238E27FC236}">
              <a16:creationId xmlns=""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09" name="Picture 13" descr="ecblank">
          <a:extLst>
            <a:ext uri="{FF2B5EF4-FFF2-40B4-BE49-F238E27FC236}">
              <a16:creationId xmlns=""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10" name="Picture 13" descr="ecblank">
          <a:extLst>
            <a:ext uri="{FF2B5EF4-FFF2-40B4-BE49-F238E27FC236}">
              <a16:creationId xmlns=""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11" name="Picture 13" descr="ecblank">
          <a:extLst>
            <a:ext uri="{FF2B5EF4-FFF2-40B4-BE49-F238E27FC236}">
              <a16:creationId xmlns=""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12" name="Picture 13" descr="ecblank">
          <a:extLst>
            <a:ext uri="{FF2B5EF4-FFF2-40B4-BE49-F238E27FC236}">
              <a16:creationId xmlns=""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13" name="Picture 13" descr="ecblank">
          <a:extLst>
            <a:ext uri="{FF2B5EF4-FFF2-40B4-BE49-F238E27FC236}">
              <a16:creationId xmlns=""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14" name="Picture 13" descr="ecblank">
          <a:extLst>
            <a:ext uri="{FF2B5EF4-FFF2-40B4-BE49-F238E27FC236}">
              <a16:creationId xmlns=""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15" name="Picture 13" descr="ecblank">
          <a:extLst>
            <a:ext uri="{FF2B5EF4-FFF2-40B4-BE49-F238E27FC236}">
              <a16:creationId xmlns=""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16" name="Picture 13" descr="ecblank">
          <a:extLst>
            <a:ext uri="{FF2B5EF4-FFF2-40B4-BE49-F238E27FC236}">
              <a16:creationId xmlns=""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17" name="Picture 13" descr="ecblank">
          <a:extLst>
            <a:ext uri="{FF2B5EF4-FFF2-40B4-BE49-F238E27FC236}">
              <a16:creationId xmlns=""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18" name="Picture 13" descr="ecblank">
          <a:extLst>
            <a:ext uri="{FF2B5EF4-FFF2-40B4-BE49-F238E27FC236}">
              <a16:creationId xmlns=""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19" name="Picture 13" descr="ecblank">
          <a:extLst>
            <a:ext uri="{FF2B5EF4-FFF2-40B4-BE49-F238E27FC236}">
              <a16:creationId xmlns=""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20" name="Picture 13" descr="ecblank">
          <a:extLst>
            <a:ext uri="{FF2B5EF4-FFF2-40B4-BE49-F238E27FC236}">
              <a16:creationId xmlns=""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21" name="Picture 13" descr="ecblank">
          <a:extLst>
            <a:ext uri="{FF2B5EF4-FFF2-40B4-BE49-F238E27FC236}">
              <a16:creationId xmlns=""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22" name="Picture 13" descr="ecblank">
          <a:extLst>
            <a:ext uri="{FF2B5EF4-FFF2-40B4-BE49-F238E27FC236}">
              <a16:creationId xmlns=""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23" name="Picture 13" descr="ecblank">
          <a:extLst>
            <a:ext uri="{FF2B5EF4-FFF2-40B4-BE49-F238E27FC236}">
              <a16:creationId xmlns=""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24" name="Picture 13" descr="ecblank">
          <a:extLst>
            <a:ext uri="{FF2B5EF4-FFF2-40B4-BE49-F238E27FC236}">
              <a16:creationId xmlns=""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25" name="Picture 13" descr="ecblank">
          <a:extLst>
            <a:ext uri="{FF2B5EF4-FFF2-40B4-BE49-F238E27FC236}">
              <a16:creationId xmlns=""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26" name="Picture 13" descr="ecblank">
          <a:extLst>
            <a:ext uri="{FF2B5EF4-FFF2-40B4-BE49-F238E27FC236}">
              <a16:creationId xmlns=""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27" name="Picture 13" descr="ecblank">
          <a:extLst>
            <a:ext uri="{FF2B5EF4-FFF2-40B4-BE49-F238E27FC236}">
              <a16:creationId xmlns=""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28" name="Picture 13" descr="ecblank">
          <a:extLst>
            <a:ext uri="{FF2B5EF4-FFF2-40B4-BE49-F238E27FC236}">
              <a16:creationId xmlns=""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29" name="Picture 13" descr="ecblank">
          <a:extLst>
            <a:ext uri="{FF2B5EF4-FFF2-40B4-BE49-F238E27FC236}">
              <a16:creationId xmlns=""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30" name="Picture 13" descr="ecblank">
          <a:extLst>
            <a:ext uri="{FF2B5EF4-FFF2-40B4-BE49-F238E27FC236}">
              <a16:creationId xmlns=""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31" name="Picture 13" descr="ecblank">
          <a:extLst>
            <a:ext uri="{FF2B5EF4-FFF2-40B4-BE49-F238E27FC236}">
              <a16:creationId xmlns=""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32" name="Picture 13" descr="ecblank">
          <a:extLst>
            <a:ext uri="{FF2B5EF4-FFF2-40B4-BE49-F238E27FC236}">
              <a16:creationId xmlns=""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33" name="Picture 13" descr="ecblank">
          <a:extLst>
            <a:ext uri="{FF2B5EF4-FFF2-40B4-BE49-F238E27FC236}">
              <a16:creationId xmlns=""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34" name="Picture 13" descr="ecblank">
          <a:extLst>
            <a:ext uri="{FF2B5EF4-FFF2-40B4-BE49-F238E27FC236}">
              <a16:creationId xmlns=""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35" name="Picture 13" descr="ecblank">
          <a:extLst>
            <a:ext uri="{FF2B5EF4-FFF2-40B4-BE49-F238E27FC236}">
              <a16:creationId xmlns=""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36" name="Picture 13" descr="ecblank">
          <a:extLst>
            <a:ext uri="{FF2B5EF4-FFF2-40B4-BE49-F238E27FC236}">
              <a16:creationId xmlns=""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37" name="Picture 13" descr="ecblank">
          <a:extLst>
            <a:ext uri="{FF2B5EF4-FFF2-40B4-BE49-F238E27FC236}">
              <a16:creationId xmlns=""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38" name="Picture 13" descr="ecblank">
          <a:extLst>
            <a:ext uri="{FF2B5EF4-FFF2-40B4-BE49-F238E27FC236}">
              <a16:creationId xmlns=""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39" name="Picture 13" descr="ecblank">
          <a:extLst>
            <a:ext uri="{FF2B5EF4-FFF2-40B4-BE49-F238E27FC236}">
              <a16:creationId xmlns=""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40" name="Picture 13" descr="ecblank">
          <a:extLst>
            <a:ext uri="{FF2B5EF4-FFF2-40B4-BE49-F238E27FC236}">
              <a16:creationId xmlns=""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41" name="Picture 13" descr="ecblank">
          <a:extLst>
            <a:ext uri="{FF2B5EF4-FFF2-40B4-BE49-F238E27FC236}">
              <a16:creationId xmlns=""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42" name="Picture 13" descr="ecblank">
          <a:extLst>
            <a:ext uri="{FF2B5EF4-FFF2-40B4-BE49-F238E27FC236}">
              <a16:creationId xmlns=""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43" name="Picture 13" descr="ecblank">
          <a:extLst>
            <a:ext uri="{FF2B5EF4-FFF2-40B4-BE49-F238E27FC236}">
              <a16:creationId xmlns=""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44" name="Picture 13" descr="ecblank">
          <a:extLst>
            <a:ext uri="{FF2B5EF4-FFF2-40B4-BE49-F238E27FC236}">
              <a16:creationId xmlns=""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45" name="Picture 13" descr="ecblank">
          <a:extLst>
            <a:ext uri="{FF2B5EF4-FFF2-40B4-BE49-F238E27FC236}">
              <a16:creationId xmlns=""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46" name="Picture 13" descr="ecblank">
          <a:extLst>
            <a:ext uri="{FF2B5EF4-FFF2-40B4-BE49-F238E27FC236}">
              <a16:creationId xmlns=""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47" name="Picture 13" descr="ecblank">
          <a:extLst>
            <a:ext uri="{FF2B5EF4-FFF2-40B4-BE49-F238E27FC236}">
              <a16:creationId xmlns=""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48" name="Picture 13" descr="ecblank">
          <a:extLst>
            <a:ext uri="{FF2B5EF4-FFF2-40B4-BE49-F238E27FC236}">
              <a16:creationId xmlns=""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49" name="Picture 13" descr="ecblank">
          <a:extLst>
            <a:ext uri="{FF2B5EF4-FFF2-40B4-BE49-F238E27FC236}">
              <a16:creationId xmlns=""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50" name="Picture 13" descr="ecblank">
          <a:extLst>
            <a:ext uri="{FF2B5EF4-FFF2-40B4-BE49-F238E27FC236}">
              <a16:creationId xmlns=""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51" name="Picture 13" descr="ecblank">
          <a:extLst>
            <a:ext uri="{FF2B5EF4-FFF2-40B4-BE49-F238E27FC236}">
              <a16:creationId xmlns=""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52" name="Picture 13" descr="ecblank">
          <a:extLst>
            <a:ext uri="{FF2B5EF4-FFF2-40B4-BE49-F238E27FC236}">
              <a16:creationId xmlns=""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53" name="Picture 13" descr="ecblank">
          <a:extLst>
            <a:ext uri="{FF2B5EF4-FFF2-40B4-BE49-F238E27FC236}">
              <a16:creationId xmlns=""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54" name="Picture 13" descr="ecblank">
          <a:extLst>
            <a:ext uri="{FF2B5EF4-FFF2-40B4-BE49-F238E27FC236}">
              <a16:creationId xmlns=""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55" name="Picture 13" descr="ecblank">
          <a:extLst>
            <a:ext uri="{FF2B5EF4-FFF2-40B4-BE49-F238E27FC236}">
              <a16:creationId xmlns=""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56" name="Picture 13" descr="ecblank">
          <a:extLst>
            <a:ext uri="{FF2B5EF4-FFF2-40B4-BE49-F238E27FC236}">
              <a16:creationId xmlns=""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57" name="Picture 13" descr="ecblank">
          <a:extLst>
            <a:ext uri="{FF2B5EF4-FFF2-40B4-BE49-F238E27FC236}">
              <a16:creationId xmlns=""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58" name="Picture 13" descr="ecblank">
          <a:extLst>
            <a:ext uri="{FF2B5EF4-FFF2-40B4-BE49-F238E27FC236}">
              <a16:creationId xmlns=""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59" name="Picture 13" descr="ecblank">
          <a:extLst>
            <a:ext uri="{FF2B5EF4-FFF2-40B4-BE49-F238E27FC236}">
              <a16:creationId xmlns=""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0" name="Picture 13" descr="ecblank">
          <a:extLst>
            <a:ext uri="{FF2B5EF4-FFF2-40B4-BE49-F238E27FC236}">
              <a16:creationId xmlns=""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1" name="Picture 13" descr="ecblank">
          <a:extLst>
            <a:ext uri="{FF2B5EF4-FFF2-40B4-BE49-F238E27FC236}">
              <a16:creationId xmlns=""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2" name="Picture 13" descr="ecblank">
          <a:extLst>
            <a:ext uri="{FF2B5EF4-FFF2-40B4-BE49-F238E27FC236}">
              <a16:creationId xmlns=""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3" name="Picture 13" descr="ecblank">
          <a:extLst>
            <a:ext uri="{FF2B5EF4-FFF2-40B4-BE49-F238E27FC236}">
              <a16:creationId xmlns=""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4" name="Picture 13" descr="ecblank">
          <a:extLst>
            <a:ext uri="{FF2B5EF4-FFF2-40B4-BE49-F238E27FC236}">
              <a16:creationId xmlns=""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5" name="Picture 13" descr="ecblank">
          <a:extLst>
            <a:ext uri="{FF2B5EF4-FFF2-40B4-BE49-F238E27FC236}">
              <a16:creationId xmlns=""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6" name="Picture 13" descr="ecblank">
          <a:extLst>
            <a:ext uri="{FF2B5EF4-FFF2-40B4-BE49-F238E27FC236}">
              <a16:creationId xmlns=""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7" name="Picture 13" descr="ecblank">
          <a:extLst>
            <a:ext uri="{FF2B5EF4-FFF2-40B4-BE49-F238E27FC236}">
              <a16:creationId xmlns=""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68" name="Picture 13" descr="ecblank">
          <a:extLst>
            <a:ext uri="{FF2B5EF4-FFF2-40B4-BE49-F238E27FC236}">
              <a16:creationId xmlns=""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69" name="Picture 13" descr="ecblank">
          <a:extLst>
            <a:ext uri="{FF2B5EF4-FFF2-40B4-BE49-F238E27FC236}">
              <a16:creationId xmlns=""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70" name="Picture 13" descr="ecblank">
          <a:extLst>
            <a:ext uri="{FF2B5EF4-FFF2-40B4-BE49-F238E27FC236}">
              <a16:creationId xmlns=""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71" name="Picture 13" descr="ecblank">
          <a:extLst>
            <a:ext uri="{FF2B5EF4-FFF2-40B4-BE49-F238E27FC236}">
              <a16:creationId xmlns=""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72" name="Picture 13" descr="ecblank">
          <a:extLst>
            <a:ext uri="{FF2B5EF4-FFF2-40B4-BE49-F238E27FC236}">
              <a16:creationId xmlns=""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73" name="Picture 13" descr="ecblank">
          <a:extLst>
            <a:ext uri="{FF2B5EF4-FFF2-40B4-BE49-F238E27FC236}">
              <a16:creationId xmlns=""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74" name="Picture 13" descr="ecblank">
          <a:extLst>
            <a:ext uri="{FF2B5EF4-FFF2-40B4-BE49-F238E27FC236}">
              <a16:creationId xmlns=""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75" name="Picture 13" descr="ecblank">
          <a:extLst>
            <a:ext uri="{FF2B5EF4-FFF2-40B4-BE49-F238E27FC236}">
              <a16:creationId xmlns=""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76" name="Picture 13" descr="ecblank">
          <a:extLst>
            <a:ext uri="{FF2B5EF4-FFF2-40B4-BE49-F238E27FC236}">
              <a16:creationId xmlns=""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77" name="Picture 13" descr="ecblank">
          <a:extLst>
            <a:ext uri="{FF2B5EF4-FFF2-40B4-BE49-F238E27FC236}">
              <a16:creationId xmlns=""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78" name="Picture 13" descr="ecblank">
          <a:extLst>
            <a:ext uri="{FF2B5EF4-FFF2-40B4-BE49-F238E27FC236}">
              <a16:creationId xmlns=""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79" name="Picture 13" descr="ecblank">
          <a:extLst>
            <a:ext uri="{FF2B5EF4-FFF2-40B4-BE49-F238E27FC236}">
              <a16:creationId xmlns=""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80" name="Picture 13" descr="ecblank">
          <a:extLst>
            <a:ext uri="{FF2B5EF4-FFF2-40B4-BE49-F238E27FC236}">
              <a16:creationId xmlns=""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81" name="Picture 13" descr="ecblank">
          <a:extLst>
            <a:ext uri="{FF2B5EF4-FFF2-40B4-BE49-F238E27FC236}">
              <a16:creationId xmlns=""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82" name="Picture 13" descr="ecblank">
          <a:extLst>
            <a:ext uri="{FF2B5EF4-FFF2-40B4-BE49-F238E27FC236}">
              <a16:creationId xmlns=""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83" name="Picture 13" descr="ecblank">
          <a:extLst>
            <a:ext uri="{FF2B5EF4-FFF2-40B4-BE49-F238E27FC236}">
              <a16:creationId xmlns=""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84" name="Picture 13" descr="ecblank">
          <a:extLst>
            <a:ext uri="{FF2B5EF4-FFF2-40B4-BE49-F238E27FC236}">
              <a16:creationId xmlns=""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85" name="Picture 13" descr="ecblank">
          <a:extLst>
            <a:ext uri="{FF2B5EF4-FFF2-40B4-BE49-F238E27FC236}">
              <a16:creationId xmlns=""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86" name="Picture 13" descr="ecblank">
          <a:extLst>
            <a:ext uri="{FF2B5EF4-FFF2-40B4-BE49-F238E27FC236}">
              <a16:creationId xmlns=""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87" name="Picture 13" descr="ecblank">
          <a:extLst>
            <a:ext uri="{FF2B5EF4-FFF2-40B4-BE49-F238E27FC236}">
              <a16:creationId xmlns=""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88" name="Picture 13" descr="ecblank">
          <a:extLst>
            <a:ext uri="{FF2B5EF4-FFF2-40B4-BE49-F238E27FC236}">
              <a16:creationId xmlns=""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89" name="Picture 13" descr="ecblank">
          <a:extLst>
            <a:ext uri="{FF2B5EF4-FFF2-40B4-BE49-F238E27FC236}">
              <a16:creationId xmlns=""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90" name="Picture 13" descr="ecblank">
          <a:extLst>
            <a:ext uri="{FF2B5EF4-FFF2-40B4-BE49-F238E27FC236}">
              <a16:creationId xmlns=""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91" name="Picture 13" descr="ecblank">
          <a:extLst>
            <a:ext uri="{FF2B5EF4-FFF2-40B4-BE49-F238E27FC236}">
              <a16:creationId xmlns=""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92" name="Picture 13" descr="ecblank">
          <a:extLst>
            <a:ext uri="{FF2B5EF4-FFF2-40B4-BE49-F238E27FC236}">
              <a16:creationId xmlns=""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93" name="Picture 13" descr="ecblank">
          <a:extLst>
            <a:ext uri="{FF2B5EF4-FFF2-40B4-BE49-F238E27FC236}">
              <a16:creationId xmlns=""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94" name="Picture 13" descr="ecblank">
          <a:extLst>
            <a:ext uri="{FF2B5EF4-FFF2-40B4-BE49-F238E27FC236}">
              <a16:creationId xmlns=""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95" name="Picture 13" descr="ecblank">
          <a:extLst>
            <a:ext uri="{FF2B5EF4-FFF2-40B4-BE49-F238E27FC236}">
              <a16:creationId xmlns=""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96" name="Picture 13" descr="ecblank">
          <a:extLst>
            <a:ext uri="{FF2B5EF4-FFF2-40B4-BE49-F238E27FC236}">
              <a16:creationId xmlns=""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497" name="Picture 13" descr="ecblank">
          <a:extLst>
            <a:ext uri="{FF2B5EF4-FFF2-40B4-BE49-F238E27FC236}">
              <a16:creationId xmlns=""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98" name="Picture 13" descr="ecblank">
          <a:extLst>
            <a:ext uri="{FF2B5EF4-FFF2-40B4-BE49-F238E27FC236}">
              <a16:creationId xmlns=""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499" name="Picture 13" descr="ecblank">
          <a:extLst>
            <a:ext uri="{FF2B5EF4-FFF2-40B4-BE49-F238E27FC236}">
              <a16:creationId xmlns=""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0" name="Picture 13" descr="ecblank">
          <a:extLst>
            <a:ext uri="{FF2B5EF4-FFF2-40B4-BE49-F238E27FC236}">
              <a16:creationId xmlns=""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1" name="Picture 13" descr="ecblank">
          <a:extLst>
            <a:ext uri="{FF2B5EF4-FFF2-40B4-BE49-F238E27FC236}">
              <a16:creationId xmlns=""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2" name="Picture 13" descr="ecblank">
          <a:extLst>
            <a:ext uri="{FF2B5EF4-FFF2-40B4-BE49-F238E27FC236}">
              <a16:creationId xmlns=""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3" name="Picture 13" descr="ecblank">
          <a:extLst>
            <a:ext uri="{FF2B5EF4-FFF2-40B4-BE49-F238E27FC236}">
              <a16:creationId xmlns=""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4" name="Picture 13" descr="ecblank">
          <a:extLst>
            <a:ext uri="{FF2B5EF4-FFF2-40B4-BE49-F238E27FC236}">
              <a16:creationId xmlns=""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5" name="Picture 13" descr="ecblank">
          <a:extLst>
            <a:ext uri="{FF2B5EF4-FFF2-40B4-BE49-F238E27FC236}">
              <a16:creationId xmlns=""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6" name="Picture 13" descr="ecblank">
          <a:extLst>
            <a:ext uri="{FF2B5EF4-FFF2-40B4-BE49-F238E27FC236}">
              <a16:creationId xmlns=""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7" name="Picture 13" descr="ecblank">
          <a:extLst>
            <a:ext uri="{FF2B5EF4-FFF2-40B4-BE49-F238E27FC236}">
              <a16:creationId xmlns=""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8" name="Picture 13" descr="ecblank">
          <a:extLst>
            <a:ext uri="{FF2B5EF4-FFF2-40B4-BE49-F238E27FC236}">
              <a16:creationId xmlns=""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09" name="Picture 13" descr="ecblank">
          <a:extLst>
            <a:ext uri="{FF2B5EF4-FFF2-40B4-BE49-F238E27FC236}">
              <a16:creationId xmlns=""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0" name="Picture 13" descr="ecblank">
          <a:extLst>
            <a:ext uri="{FF2B5EF4-FFF2-40B4-BE49-F238E27FC236}">
              <a16:creationId xmlns=""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1" name="Picture 13" descr="ecblank">
          <a:extLst>
            <a:ext uri="{FF2B5EF4-FFF2-40B4-BE49-F238E27FC236}">
              <a16:creationId xmlns=""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2" name="Picture 13" descr="ecblank">
          <a:extLst>
            <a:ext uri="{FF2B5EF4-FFF2-40B4-BE49-F238E27FC236}">
              <a16:creationId xmlns=""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3" name="Picture 13" descr="ecblank">
          <a:extLst>
            <a:ext uri="{FF2B5EF4-FFF2-40B4-BE49-F238E27FC236}">
              <a16:creationId xmlns=""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4" name="Picture 13" descr="ecblank">
          <a:extLst>
            <a:ext uri="{FF2B5EF4-FFF2-40B4-BE49-F238E27FC236}">
              <a16:creationId xmlns=""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5" name="Picture 13" descr="ecblank">
          <a:extLst>
            <a:ext uri="{FF2B5EF4-FFF2-40B4-BE49-F238E27FC236}">
              <a16:creationId xmlns=""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6" name="Picture 13" descr="ecblank">
          <a:extLst>
            <a:ext uri="{FF2B5EF4-FFF2-40B4-BE49-F238E27FC236}">
              <a16:creationId xmlns=""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7" name="Picture 13" descr="ecblank">
          <a:extLst>
            <a:ext uri="{FF2B5EF4-FFF2-40B4-BE49-F238E27FC236}">
              <a16:creationId xmlns=""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8" name="Picture 13" descr="ecblank">
          <a:extLst>
            <a:ext uri="{FF2B5EF4-FFF2-40B4-BE49-F238E27FC236}">
              <a16:creationId xmlns=""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19" name="Picture 13" descr="ecblank">
          <a:extLst>
            <a:ext uri="{FF2B5EF4-FFF2-40B4-BE49-F238E27FC236}">
              <a16:creationId xmlns=""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20" name="Picture 13" descr="ecblank">
          <a:extLst>
            <a:ext uri="{FF2B5EF4-FFF2-40B4-BE49-F238E27FC236}">
              <a16:creationId xmlns=""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1" name="Picture 13" descr="ecblank">
          <a:extLst>
            <a:ext uri="{FF2B5EF4-FFF2-40B4-BE49-F238E27FC236}">
              <a16:creationId xmlns=""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2" name="Picture 13" descr="ecblank">
          <a:extLst>
            <a:ext uri="{FF2B5EF4-FFF2-40B4-BE49-F238E27FC236}">
              <a16:creationId xmlns=""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3" name="Picture 13" descr="ecblank">
          <a:extLst>
            <a:ext uri="{FF2B5EF4-FFF2-40B4-BE49-F238E27FC236}">
              <a16:creationId xmlns=""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4" name="Picture 13" descr="ecblank">
          <a:extLst>
            <a:ext uri="{FF2B5EF4-FFF2-40B4-BE49-F238E27FC236}">
              <a16:creationId xmlns=""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5" name="Picture 13" descr="ecblank">
          <a:extLst>
            <a:ext uri="{FF2B5EF4-FFF2-40B4-BE49-F238E27FC236}">
              <a16:creationId xmlns=""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6" name="Picture 13" descr="ecblank">
          <a:extLst>
            <a:ext uri="{FF2B5EF4-FFF2-40B4-BE49-F238E27FC236}">
              <a16:creationId xmlns=""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7" name="Picture 13" descr="ecblank">
          <a:extLst>
            <a:ext uri="{FF2B5EF4-FFF2-40B4-BE49-F238E27FC236}">
              <a16:creationId xmlns=""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8" name="Picture 13" descr="ecblank">
          <a:extLst>
            <a:ext uri="{FF2B5EF4-FFF2-40B4-BE49-F238E27FC236}">
              <a16:creationId xmlns=""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29" name="Picture 13" descr="ecblank">
          <a:extLst>
            <a:ext uri="{FF2B5EF4-FFF2-40B4-BE49-F238E27FC236}">
              <a16:creationId xmlns=""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30" name="Picture 13" descr="ecblank">
          <a:extLst>
            <a:ext uri="{FF2B5EF4-FFF2-40B4-BE49-F238E27FC236}">
              <a16:creationId xmlns=""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31" name="Picture 13" descr="ecblank">
          <a:extLst>
            <a:ext uri="{FF2B5EF4-FFF2-40B4-BE49-F238E27FC236}">
              <a16:creationId xmlns=""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32" name="Picture 13" descr="ecblank">
          <a:extLst>
            <a:ext uri="{FF2B5EF4-FFF2-40B4-BE49-F238E27FC236}">
              <a16:creationId xmlns=""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33" name="Picture 13" descr="ecblank">
          <a:extLst>
            <a:ext uri="{FF2B5EF4-FFF2-40B4-BE49-F238E27FC236}">
              <a16:creationId xmlns=""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34" name="Picture 13" descr="ecblank">
          <a:extLst>
            <a:ext uri="{FF2B5EF4-FFF2-40B4-BE49-F238E27FC236}">
              <a16:creationId xmlns=""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35" name="Picture 13" descr="ecblank">
          <a:extLst>
            <a:ext uri="{FF2B5EF4-FFF2-40B4-BE49-F238E27FC236}">
              <a16:creationId xmlns=""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36" name="Picture 13" descr="ecblank">
          <a:extLst>
            <a:ext uri="{FF2B5EF4-FFF2-40B4-BE49-F238E27FC236}">
              <a16:creationId xmlns=""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37" name="Picture 13" descr="ecblank">
          <a:extLst>
            <a:ext uri="{FF2B5EF4-FFF2-40B4-BE49-F238E27FC236}">
              <a16:creationId xmlns=""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38" name="Picture 13" descr="ecblank">
          <a:extLst>
            <a:ext uri="{FF2B5EF4-FFF2-40B4-BE49-F238E27FC236}">
              <a16:creationId xmlns=""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39" name="Picture 13" descr="ecblank">
          <a:extLst>
            <a:ext uri="{FF2B5EF4-FFF2-40B4-BE49-F238E27FC236}">
              <a16:creationId xmlns=""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40" name="Picture 13" descr="ecblank">
          <a:extLst>
            <a:ext uri="{FF2B5EF4-FFF2-40B4-BE49-F238E27FC236}">
              <a16:creationId xmlns=""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1" name="Picture 13" descr="ecblank">
          <a:extLst>
            <a:ext uri="{FF2B5EF4-FFF2-40B4-BE49-F238E27FC236}">
              <a16:creationId xmlns=""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2" name="Picture 13" descr="ecblank">
          <a:extLst>
            <a:ext uri="{FF2B5EF4-FFF2-40B4-BE49-F238E27FC236}">
              <a16:creationId xmlns=""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3" name="Picture 13" descr="ecblank">
          <a:extLst>
            <a:ext uri="{FF2B5EF4-FFF2-40B4-BE49-F238E27FC236}">
              <a16:creationId xmlns=""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4" name="Picture 13" descr="ecblank">
          <a:extLst>
            <a:ext uri="{FF2B5EF4-FFF2-40B4-BE49-F238E27FC236}">
              <a16:creationId xmlns=""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5" name="Picture 13" descr="ecblank">
          <a:extLst>
            <a:ext uri="{FF2B5EF4-FFF2-40B4-BE49-F238E27FC236}">
              <a16:creationId xmlns=""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6" name="Picture 13" descr="ecblank">
          <a:extLst>
            <a:ext uri="{FF2B5EF4-FFF2-40B4-BE49-F238E27FC236}">
              <a16:creationId xmlns=""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7" name="Picture 13" descr="ecblank">
          <a:extLst>
            <a:ext uri="{FF2B5EF4-FFF2-40B4-BE49-F238E27FC236}">
              <a16:creationId xmlns=""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8" name="Picture 13" descr="ecblank">
          <a:extLst>
            <a:ext uri="{FF2B5EF4-FFF2-40B4-BE49-F238E27FC236}">
              <a16:creationId xmlns=""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49" name="Picture 13" descr="ecblank">
          <a:extLst>
            <a:ext uri="{FF2B5EF4-FFF2-40B4-BE49-F238E27FC236}">
              <a16:creationId xmlns=""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50" name="Picture 13" descr="ecblank">
          <a:extLst>
            <a:ext uri="{FF2B5EF4-FFF2-40B4-BE49-F238E27FC236}">
              <a16:creationId xmlns=""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51" name="Picture 13" descr="ecblank">
          <a:extLst>
            <a:ext uri="{FF2B5EF4-FFF2-40B4-BE49-F238E27FC236}">
              <a16:creationId xmlns=""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52" name="Picture 13" descr="ecblank">
          <a:extLst>
            <a:ext uri="{FF2B5EF4-FFF2-40B4-BE49-F238E27FC236}">
              <a16:creationId xmlns=""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53" name="Picture 13" descr="ecblank">
          <a:extLst>
            <a:ext uri="{FF2B5EF4-FFF2-40B4-BE49-F238E27FC236}">
              <a16:creationId xmlns=""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54" name="Picture 13" descr="ecblank">
          <a:extLst>
            <a:ext uri="{FF2B5EF4-FFF2-40B4-BE49-F238E27FC236}">
              <a16:creationId xmlns=""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55" name="Picture 13" descr="ecblank">
          <a:extLst>
            <a:ext uri="{FF2B5EF4-FFF2-40B4-BE49-F238E27FC236}">
              <a16:creationId xmlns=""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56" name="Picture 13" descr="ecblank">
          <a:extLst>
            <a:ext uri="{FF2B5EF4-FFF2-40B4-BE49-F238E27FC236}">
              <a16:creationId xmlns=""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57" name="Picture 13" descr="ecblank">
          <a:extLst>
            <a:ext uri="{FF2B5EF4-FFF2-40B4-BE49-F238E27FC236}">
              <a16:creationId xmlns=""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58" name="Picture 13" descr="ecblank">
          <a:extLst>
            <a:ext uri="{FF2B5EF4-FFF2-40B4-BE49-F238E27FC236}">
              <a16:creationId xmlns=""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59" name="Picture 13" descr="ecblank">
          <a:extLst>
            <a:ext uri="{FF2B5EF4-FFF2-40B4-BE49-F238E27FC236}">
              <a16:creationId xmlns=""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60" name="Picture 13" descr="ecblank">
          <a:extLst>
            <a:ext uri="{FF2B5EF4-FFF2-40B4-BE49-F238E27FC236}">
              <a16:creationId xmlns=""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61" name="Picture 13" descr="ecblank">
          <a:extLst>
            <a:ext uri="{FF2B5EF4-FFF2-40B4-BE49-F238E27FC236}">
              <a16:creationId xmlns=""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62" name="Picture 13" descr="ecblank">
          <a:extLst>
            <a:ext uri="{FF2B5EF4-FFF2-40B4-BE49-F238E27FC236}">
              <a16:creationId xmlns=""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63" name="Picture 13" descr="ecblank">
          <a:extLst>
            <a:ext uri="{FF2B5EF4-FFF2-40B4-BE49-F238E27FC236}">
              <a16:creationId xmlns=""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64" name="Picture 13" descr="ecblank">
          <a:extLst>
            <a:ext uri="{FF2B5EF4-FFF2-40B4-BE49-F238E27FC236}">
              <a16:creationId xmlns=""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65" name="Picture 13" descr="ecblank">
          <a:extLst>
            <a:ext uri="{FF2B5EF4-FFF2-40B4-BE49-F238E27FC236}">
              <a16:creationId xmlns=""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66" name="Picture 13" descr="ecblank">
          <a:extLst>
            <a:ext uri="{FF2B5EF4-FFF2-40B4-BE49-F238E27FC236}">
              <a16:creationId xmlns=""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67" name="Picture 13" descr="ecblank">
          <a:extLst>
            <a:ext uri="{FF2B5EF4-FFF2-40B4-BE49-F238E27FC236}">
              <a16:creationId xmlns=""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68" name="Picture 13" descr="ecblank">
          <a:extLst>
            <a:ext uri="{FF2B5EF4-FFF2-40B4-BE49-F238E27FC236}">
              <a16:creationId xmlns=""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69" name="Picture 13" descr="ecblank">
          <a:extLst>
            <a:ext uri="{FF2B5EF4-FFF2-40B4-BE49-F238E27FC236}">
              <a16:creationId xmlns=""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70" name="Picture 13" descr="ecblank">
          <a:extLst>
            <a:ext uri="{FF2B5EF4-FFF2-40B4-BE49-F238E27FC236}">
              <a16:creationId xmlns=""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71" name="Picture 13" descr="ecblank">
          <a:extLst>
            <a:ext uri="{FF2B5EF4-FFF2-40B4-BE49-F238E27FC236}">
              <a16:creationId xmlns=""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72" name="Picture 13" descr="ecblank">
          <a:extLst>
            <a:ext uri="{FF2B5EF4-FFF2-40B4-BE49-F238E27FC236}">
              <a16:creationId xmlns=""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73" name="Picture 13" descr="ecblank">
          <a:extLst>
            <a:ext uri="{FF2B5EF4-FFF2-40B4-BE49-F238E27FC236}">
              <a16:creationId xmlns=""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74" name="Picture 13" descr="ecblank">
          <a:extLst>
            <a:ext uri="{FF2B5EF4-FFF2-40B4-BE49-F238E27FC236}">
              <a16:creationId xmlns=""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75" name="Picture 13" descr="ecblank">
          <a:extLst>
            <a:ext uri="{FF2B5EF4-FFF2-40B4-BE49-F238E27FC236}">
              <a16:creationId xmlns=""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76" name="Picture 13" descr="ecblank">
          <a:extLst>
            <a:ext uri="{FF2B5EF4-FFF2-40B4-BE49-F238E27FC236}">
              <a16:creationId xmlns=""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77" name="Picture 13" descr="ecblank">
          <a:extLst>
            <a:ext uri="{FF2B5EF4-FFF2-40B4-BE49-F238E27FC236}">
              <a16:creationId xmlns=""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78" name="Picture 13" descr="ecblank">
          <a:extLst>
            <a:ext uri="{FF2B5EF4-FFF2-40B4-BE49-F238E27FC236}">
              <a16:creationId xmlns=""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79" name="Picture 13" descr="ecblank">
          <a:extLst>
            <a:ext uri="{FF2B5EF4-FFF2-40B4-BE49-F238E27FC236}">
              <a16:creationId xmlns=""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80" name="Picture 13" descr="ecblank">
          <a:extLst>
            <a:ext uri="{FF2B5EF4-FFF2-40B4-BE49-F238E27FC236}">
              <a16:creationId xmlns=""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81" name="Picture 13" descr="ecblank">
          <a:extLst>
            <a:ext uri="{FF2B5EF4-FFF2-40B4-BE49-F238E27FC236}">
              <a16:creationId xmlns=""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82" name="Picture 13" descr="ecblank">
          <a:extLst>
            <a:ext uri="{FF2B5EF4-FFF2-40B4-BE49-F238E27FC236}">
              <a16:creationId xmlns=""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83" name="Picture 13" descr="ecblank">
          <a:extLst>
            <a:ext uri="{FF2B5EF4-FFF2-40B4-BE49-F238E27FC236}">
              <a16:creationId xmlns=""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84" name="Picture 13" descr="ecblank">
          <a:extLst>
            <a:ext uri="{FF2B5EF4-FFF2-40B4-BE49-F238E27FC236}">
              <a16:creationId xmlns=""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85" name="Picture 13" descr="ecblank">
          <a:extLst>
            <a:ext uri="{FF2B5EF4-FFF2-40B4-BE49-F238E27FC236}">
              <a16:creationId xmlns=""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86" name="Picture 13" descr="ecblank">
          <a:extLst>
            <a:ext uri="{FF2B5EF4-FFF2-40B4-BE49-F238E27FC236}">
              <a16:creationId xmlns=""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87" name="Picture 13" descr="ecblank">
          <a:extLst>
            <a:ext uri="{FF2B5EF4-FFF2-40B4-BE49-F238E27FC236}">
              <a16:creationId xmlns=""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588" name="Picture 13" descr="ecblank">
          <a:extLst>
            <a:ext uri="{FF2B5EF4-FFF2-40B4-BE49-F238E27FC236}">
              <a16:creationId xmlns=""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89" name="Picture 13" descr="ecblank">
          <a:extLst>
            <a:ext uri="{FF2B5EF4-FFF2-40B4-BE49-F238E27FC236}">
              <a16:creationId xmlns=""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0" name="Picture 13" descr="ecblank">
          <a:extLst>
            <a:ext uri="{FF2B5EF4-FFF2-40B4-BE49-F238E27FC236}">
              <a16:creationId xmlns=""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1" name="Picture 13" descr="ecblank">
          <a:extLst>
            <a:ext uri="{FF2B5EF4-FFF2-40B4-BE49-F238E27FC236}">
              <a16:creationId xmlns=""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2" name="Picture 13" descr="ecblank">
          <a:extLst>
            <a:ext uri="{FF2B5EF4-FFF2-40B4-BE49-F238E27FC236}">
              <a16:creationId xmlns=""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3" name="Picture 13" descr="ecblank">
          <a:extLst>
            <a:ext uri="{FF2B5EF4-FFF2-40B4-BE49-F238E27FC236}">
              <a16:creationId xmlns=""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4" name="Picture 13" descr="ecblank">
          <a:extLst>
            <a:ext uri="{FF2B5EF4-FFF2-40B4-BE49-F238E27FC236}">
              <a16:creationId xmlns=""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5" name="Picture 13" descr="ecblank">
          <a:extLst>
            <a:ext uri="{FF2B5EF4-FFF2-40B4-BE49-F238E27FC236}">
              <a16:creationId xmlns=""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6" name="Picture 13" descr="ecblank">
          <a:extLst>
            <a:ext uri="{FF2B5EF4-FFF2-40B4-BE49-F238E27FC236}">
              <a16:creationId xmlns=""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7" name="Picture 13" descr="ecblank">
          <a:extLst>
            <a:ext uri="{FF2B5EF4-FFF2-40B4-BE49-F238E27FC236}">
              <a16:creationId xmlns=""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8" name="Picture 13" descr="ecblank">
          <a:extLst>
            <a:ext uri="{FF2B5EF4-FFF2-40B4-BE49-F238E27FC236}">
              <a16:creationId xmlns=""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599" name="Picture 13" descr="ecblank">
          <a:extLst>
            <a:ext uri="{FF2B5EF4-FFF2-40B4-BE49-F238E27FC236}">
              <a16:creationId xmlns=""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00" name="Picture 13" descr="ecblank">
          <a:extLst>
            <a:ext uri="{FF2B5EF4-FFF2-40B4-BE49-F238E27FC236}">
              <a16:creationId xmlns=""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01" name="Picture 13" descr="ecblank">
          <a:extLst>
            <a:ext uri="{FF2B5EF4-FFF2-40B4-BE49-F238E27FC236}">
              <a16:creationId xmlns=""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02" name="Picture 13" descr="ecblank">
          <a:extLst>
            <a:ext uri="{FF2B5EF4-FFF2-40B4-BE49-F238E27FC236}">
              <a16:creationId xmlns=""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03" name="Picture 13" descr="ecblank">
          <a:extLst>
            <a:ext uri="{FF2B5EF4-FFF2-40B4-BE49-F238E27FC236}">
              <a16:creationId xmlns=""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04" name="Picture 13" descr="ecblank">
          <a:extLst>
            <a:ext uri="{FF2B5EF4-FFF2-40B4-BE49-F238E27FC236}">
              <a16:creationId xmlns=""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05" name="Picture 13" descr="ecblank">
          <a:extLst>
            <a:ext uri="{FF2B5EF4-FFF2-40B4-BE49-F238E27FC236}">
              <a16:creationId xmlns=""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06" name="Picture 13" descr="ecblank">
          <a:extLst>
            <a:ext uri="{FF2B5EF4-FFF2-40B4-BE49-F238E27FC236}">
              <a16:creationId xmlns=""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07" name="Picture 13" descr="ecblank">
          <a:extLst>
            <a:ext uri="{FF2B5EF4-FFF2-40B4-BE49-F238E27FC236}">
              <a16:creationId xmlns=""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08" name="Picture 13" descr="ecblank">
          <a:extLst>
            <a:ext uri="{FF2B5EF4-FFF2-40B4-BE49-F238E27FC236}">
              <a16:creationId xmlns=""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09" name="Picture 13" descr="ecblank">
          <a:extLst>
            <a:ext uri="{FF2B5EF4-FFF2-40B4-BE49-F238E27FC236}">
              <a16:creationId xmlns=""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10" name="Picture 13" descr="ecblank">
          <a:extLst>
            <a:ext uri="{FF2B5EF4-FFF2-40B4-BE49-F238E27FC236}">
              <a16:creationId xmlns=""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11" name="Picture 13" descr="ecblank">
          <a:extLst>
            <a:ext uri="{FF2B5EF4-FFF2-40B4-BE49-F238E27FC236}">
              <a16:creationId xmlns=""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12" name="Picture 13" descr="ecblank">
          <a:extLst>
            <a:ext uri="{FF2B5EF4-FFF2-40B4-BE49-F238E27FC236}">
              <a16:creationId xmlns=""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13" name="Picture 13" descr="ecblank">
          <a:extLst>
            <a:ext uri="{FF2B5EF4-FFF2-40B4-BE49-F238E27FC236}">
              <a16:creationId xmlns=""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14" name="Picture 13" descr="ecblank">
          <a:extLst>
            <a:ext uri="{FF2B5EF4-FFF2-40B4-BE49-F238E27FC236}">
              <a16:creationId xmlns=""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15" name="Picture 13" descr="ecblank">
          <a:extLst>
            <a:ext uri="{FF2B5EF4-FFF2-40B4-BE49-F238E27FC236}">
              <a16:creationId xmlns=""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16" name="Picture 13" descr="ecblank">
          <a:extLst>
            <a:ext uri="{FF2B5EF4-FFF2-40B4-BE49-F238E27FC236}">
              <a16:creationId xmlns=""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17" name="Picture 13" descr="ecblank">
          <a:extLst>
            <a:ext uri="{FF2B5EF4-FFF2-40B4-BE49-F238E27FC236}">
              <a16:creationId xmlns=""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18" name="Picture 13" descr="ecblank">
          <a:extLst>
            <a:ext uri="{FF2B5EF4-FFF2-40B4-BE49-F238E27FC236}">
              <a16:creationId xmlns=""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19" name="Picture 13" descr="ecblank">
          <a:extLst>
            <a:ext uri="{FF2B5EF4-FFF2-40B4-BE49-F238E27FC236}">
              <a16:creationId xmlns=""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20" name="Picture 13" descr="ecblank">
          <a:extLst>
            <a:ext uri="{FF2B5EF4-FFF2-40B4-BE49-F238E27FC236}">
              <a16:creationId xmlns=""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21" name="Picture 13" descr="ecblank">
          <a:extLst>
            <a:ext uri="{FF2B5EF4-FFF2-40B4-BE49-F238E27FC236}">
              <a16:creationId xmlns=""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22" name="Picture 13" descr="ecblank">
          <a:extLst>
            <a:ext uri="{FF2B5EF4-FFF2-40B4-BE49-F238E27FC236}">
              <a16:creationId xmlns=""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23" name="Picture 13" descr="ecblank">
          <a:extLst>
            <a:ext uri="{FF2B5EF4-FFF2-40B4-BE49-F238E27FC236}">
              <a16:creationId xmlns=""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24" name="Picture 13" descr="ecblank">
          <a:extLst>
            <a:ext uri="{FF2B5EF4-FFF2-40B4-BE49-F238E27FC236}">
              <a16:creationId xmlns=""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25" name="Picture 13" descr="ecblank">
          <a:extLst>
            <a:ext uri="{FF2B5EF4-FFF2-40B4-BE49-F238E27FC236}">
              <a16:creationId xmlns=""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26" name="Picture 13" descr="ecblank">
          <a:extLst>
            <a:ext uri="{FF2B5EF4-FFF2-40B4-BE49-F238E27FC236}">
              <a16:creationId xmlns=""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27" name="Picture 13" descr="ecblank">
          <a:extLst>
            <a:ext uri="{FF2B5EF4-FFF2-40B4-BE49-F238E27FC236}">
              <a16:creationId xmlns=""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28" name="Picture 13" descr="ecblank">
          <a:extLst>
            <a:ext uri="{FF2B5EF4-FFF2-40B4-BE49-F238E27FC236}">
              <a16:creationId xmlns=""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29" name="Picture 13" descr="ecblank">
          <a:extLst>
            <a:ext uri="{FF2B5EF4-FFF2-40B4-BE49-F238E27FC236}">
              <a16:creationId xmlns=""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30" name="Picture 13" descr="ecblank">
          <a:extLst>
            <a:ext uri="{FF2B5EF4-FFF2-40B4-BE49-F238E27FC236}">
              <a16:creationId xmlns=""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31" name="Picture 13" descr="ecblank">
          <a:extLst>
            <a:ext uri="{FF2B5EF4-FFF2-40B4-BE49-F238E27FC236}">
              <a16:creationId xmlns=""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32" name="Picture 13" descr="ecblank">
          <a:extLst>
            <a:ext uri="{FF2B5EF4-FFF2-40B4-BE49-F238E27FC236}">
              <a16:creationId xmlns=""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33" name="Picture 13" descr="ecblank">
          <a:extLst>
            <a:ext uri="{FF2B5EF4-FFF2-40B4-BE49-F238E27FC236}">
              <a16:creationId xmlns=""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34" name="Picture 13" descr="ecblank">
          <a:extLst>
            <a:ext uri="{FF2B5EF4-FFF2-40B4-BE49-F238E27FC236}">
              <a16:creationId xmlns=""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35" name="Picture 13" descr="ecblank">
          <a:extLst>
            <a:ext uri="{FF2B5EF4-FFF2-40B4-BE49-F238E27FC236}">
              <a16:creationId xmlns=""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36" name="Picture 13" descr="ecblank">
          <a:extLst>
            <a:ext uri="{FF2B5EF4-FFF2-40B4-BE49-F238E27FC236}">
              <a16:creationId xmlns=""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37" name="Picture 13" descr="ecblank">
          <a:extLst>
            <a:ext uri="{FF2B5EF4-FFF2-40B4-BE49-F238E27FC236}">
              <a16:creationId xmlns=""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38" name="Picture 13" descr="ecblank">
          <a:extLst>
            <a:ext uri="{FF2B5EF4-FFF2-40B4-BE49-F238E27FC236}">
              <a16:creationId xmlns=""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39" name="Picture 13" descr="ecblank">
          <a:extLst>
            <a:ext uri="{FF2B5EF4-FFF2-40B4-BE49-F238E27FC236}">
              <a16:creationId xmlns=""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40" name="Picture 13" descr="ecblank">
          <a:extLst>
            <a:ext uri="{FF2B5EF4-FFF2-40B4-BE49-F238E27FC236}">
              <a16:creationId xmlns=""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41" name="Picture 13" descr="ecblank">
          <a:extLst>
            <a:ext uri="{FF2B5EF4-FFF2-40B4-BE49-F238E27FC236}">
              <a16:creationId xmlns=""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42" name="Picture 13" descr="ecblank">
          <a:extLst>
            <a:ext uri="{FF2B5EF4-FFF2-40B4-BE49-F238E27FC236}">
              <a16:creationId xmlns=""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43" name="Picture 13" descr="ecblank">
          <a:extLst>
            <a:ext uri="{FF2B5EF4-FFF2-40B4-BE49-F238E27FC236}">
              <a16:creationId xmlns=""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44" name="Picture 13" descr="ecblank">
          <a:extLst>
            <a:ext uri="{FF2B5EF4-FFF2-40B4-BE49-F238E27FC236}">
              <a16:creationId xmlns=""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45" name="Picture 13" descr="ecblank">
          <a:extLst>
            <a:ext uri="{FF2B5EF4-FFF2-40B4-BE49-F238E27FC236}">
              <a16:creationId xmlns=""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46" name="Picture 13" descr="ecblank">
          <a:extLst>
            <a:ext uri="{FF2B5EF4-FFF2-40B4-BE49-F238E27FC236}">
              <a16:creationId xmlns=""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47" name="Picture 13" descr="ecblank">
          <a:extLst>
            <a:ext uri="{FF2B5EF4-FFF2-40B4-BE49-F238E27FC236}">
              <a16:creationId xmlns=""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48" name="Picture 13" descr="ecblank">
          <a:extLst>
            <a:ext uri="{FF2B5EF4-FFF2-40B4-BE49-F238E27FC236}">
              <a16:creationId xmlns=""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49" name="Picture 13" descr="ecblank">
          <a:extLst>
            <a:ext uri="{FF2B5EF4-FFF2-40B4-BE49-F238E27FC236}">
              <a16:creationId xmlns=""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50" name="Picture 13" descr="ecblank">
          <a:extLst>
            <a:ext uri="{FF2B5EF4-FFF2-40B4-BE49-F238E27FC236}">
              <a16:creationId xmlns=""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51" name="Picture 13" descr="ecblank">
          <a:extLst>
            <a:ext uri="{FF2B5EF4-FFF2-40B4-BE49-F238E27FC236}">
              <a16:creationId xmlns=""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52" name="Picture 13" descr="ecblank">
          <a:extLst>
            <a:ext uri="{FF2B5EF4-FFF2-40B4-BE49-F238E27FC236}">
              <a16:creationId xmlns=""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53" name="Picture 13" descr="ecblank">
          <a:extLst>
            <a:ext uri="{FF2B5EF4-FFF2-40B4-BE49-F238E27FC236}">
              <a16:creationId xmlns=""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54" name="Picture 13" descr="ecblank">
          <a:extLst>
            <a:ext uri="{FF2B5EF4-FFF2-40B4-BE49-F238E27FC236}">
              <a16:creationId xmlns=""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55" name="Picture 13" descr="ecblank">
          <a:extLst>
            <a:ext uri="{FF2B5EF4-FFF2-40B4-BE49-F238E27FC236}">
              <a16:creationId xmlns=""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56" name="Picture 13" descr="ecblank">
          <a:extLst>
            <a:ext uri="{FF2B5EF4-FFF2-40B4-BE49-F238E27FC236}">
              <a16:creationId xmlns=""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57" name="Picture 13" descr="ecblank">
          <a:extLst>
            <a:ext uri="{FF2B5EF4-FFF2-40B4-BE49-F238E27FC236}">
              <a16:creationId xmlns=""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58" name="Picture 13" descr="ecblank">
          <a:extLst>
            <a:ext uri="{FF2B5EF4-FFF2-40B4-BE49-F238E27FC236}">
              <a16:creationId xmlns=""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59" name="Picture 13" descr="ecblank">
          <a:extLst>
            <a:ext uri="{FF2B5EF4-FFF2-40B4-BE49-F238E27FC236}">
              <a16:creationId xmlns=""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60" name="Picture 13" descr="ecblank">
          <a:extLst>
            <a:ext uri="{FF2B5EF4-FFF2-40B4-BE49-F238E27FC236}">
              <a16:creationId xmlns=""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61" name="Picture 13" descr="ecblank">
          <a:extLst>
            <a:ext uri="{FF2B5EF4-FFF2-40B4-BE49-F238E27FC236}">
              <a16:creationId xmlns=""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62" name="Picture 13" descr="ecblank">
          <a:extLst>
            <a:ext uri="{FF2B5EF4-FFF2-40B4-BE49-F238E27FC236}">
              <a16:creationId xmlns=""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63" name="Picture 13" descr="ecblank">
          <a:extLst>
            <a:ext uri="{FF2B5EF4-FFF2-40B4-BE49-F238E27FC236}">
              <a16:creationId xmlns=""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64" name="Picture 13" descr="ecblank">
          <a:extLst>
            <a:ext uri="{FF2B5EF4-FFF2-40B4-BE49-F238E27FC236}">
              <a16:creationId xmlns=""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65" name="Picture 13" descr="ecblank">
          <a:extLst>
            <a:ext uri="{FF2B5EF4-FFF2-40B4-BE49-F238E27FC236}">
              <a16:creationId xmlns=""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66" name="Picture 13" descr="ecblank">
          <a:extLst>
            <a:ext uri="{FF2B5EF4-FFF2-40B4-BE49-F238E27FC236}">
              <a16:creationId xmlns=""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67" name="Picture 13" descr="ecblank">
          <a:extLst>
            <a:ext uri="{FF2B5EF4-FFF2-40B4-BE49-F238E27FC236}">
              <a16:creationId xmlns=""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68" name="Picture 13" descr="ecblank">
          <a:extLst>
            <a:ext uri="{FF2B5EF4-FFF2-40B4-BE49-F238E27FC236}">
              <a16:creationId xmlns=""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69" name="Picture 13" descr="ecblank">
          <a:extLst>
            <a:ext uri="{FF2B5EF4-FFF2-40B4-BE49-F238E27FC236}">
              <a16:creationId xmlns=""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70" name="Picture 13" descr="ecblank">
          <a:extLst>
            <a:ext uri="{FF2B5EF4-FFF2-40B4-BE49-F238E27FC236}">
              <a16:creationId xmlns=""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71" name="Picture 13" descr="ecblank">
          <a:extLst>
            <a:ext uri="{FF2B5EF4-FFF2-40B4-BE49-F238E27FC236}">
              <a16:creationId xmlns=""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72" name="Picture 13" descr="ecblank">
          <a:extLst>
            <a:ext uri="{FF2B5EF4-FFF2-40B4-BE49-F238E27FC236}">
              <a16:creationId xmlns=""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73" name="Picture 13" descr="ecblank">
          <a:extLst>
            <a:ext uri="{FF2B5EF4-FFF2-40B4-BE49-F238E27FC236}">
              <a16:creationId xmlns=""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74" name="Picture 13" descr="ecblank">
          <a:extLst>
            <a:ext uri="{FF2B5EF4-FFF2-40B4-BE49-F238E27FC236}">
              <a16:creationId xmlns=""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75" name="Picture 13" descr="ecblank">
          <a:extLst>
            <a:ext uri="{FF2B5EF4-FFF2-40B4-BE49-F238E27FC236}">
              <a16:creationId xmlns=""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76" name="Picture 13" descr="ecblank">
          <a:extLst>
            <a:ext uri="{FF2B5EF4-FFF2-40B4-BE49-F238E27FC236}">
              <a16:creationId xmlns=""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77" name="Picture 13" descr="ecblank">
          <a:extLst>
            <a:ext uri="{FF2B5EF4-FFF2-40B4-BE49-F238E27FC236}">
              <a16:creationId xmlns=""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78" name="Picture 13" descr="ecblank">
          <a:extLst>
            <a:ext uri="{FF2B5EF4-FFF2-40B4-BE49-F238E27FC236}">
              <a16:creationId xmlns=""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79" name="Picture 13" descr="ecblank">
          <a:extLst>
            <a:ext uri="{FF2B5EF4-FFF2-40B4-BE49-F238E27FC236}">
              <a16:creationId xmlns=""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80" name="Picture 13" descr="ecblank">
          <a:extLst>
            <a:ext uri="{FF2B5EF4-FFF2-40B4-BE49-F238E27FC236}">
              <a16:creationId xmlns=""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81" name="Picture 13" descr="ecblank">
          <a:extLst>
            <a:ext uri="{FF2B5EF4-FFF2-40B4-BE49-F238E27FC236}">
              <a16:creationId xmlns=""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82" name="Picture 13" descr="ecblank">
          <a:extLst>
            <a:ext uri="{FF2B5EF4-FFF2-40B4-BE49-F238E27FC236}">
              <a16:creationId xmlns=""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83" name="Picture 13" descr="ecblank">
          <a:extLst>
            <a:ext uri="{FF2B5EF4-FFF2-40B4-BE49-F238E27FC236}">
              <a16:creationId xmlns=""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84" name="Picture 13" descr="ecblank">
          <a:extLst>
            <a:ext uri="{FF2B5EF4-FFF2-40B4-BE49-F238E27FC236}">
              <a16:creationId xmlns=""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85" name="Picture 13" descr="ecblank">
          <a:extLst>
            <a:ext uri="{FF2B5EF4-FFF2-40B4-BE49-F238E27FC236}">
              <a16:creationId xmlns=""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86" name="Picture 13" descr="ecblank">
          <a:extLst>
            <a:ext uri="{FF2B5EF4-FFF2-40B4-BE49-F238E27FC236}">
              <a16:creationId xmlns=""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87" name="Picture 13" descr="ecblank">
          <a:extLst>
            <a:ext uri="{FF2B5EF4-FFF2-40B4-BE49-F238E27FC236}">
              <a16:creationId xmlns=""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88" name="Picture 13" descr="ecblank">
          <a:extLst>
            <a:ext uri="{FF2B5EF4-FFF2-40B4-BE49-F238E27FC236}">
              <a16:creationId xmlns=""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89" name="Picture 13" descr="ecblank">
          <a:extLst>
            <a:ext uri="{FF2B5EF4-FFF2-40B4-BE49-F238E27FC236}">
              <a16:creationId xmlns=""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90" name="Picture 13" descr="ecblank">
          <a:extLst>
            <a:ext uri="{FF2B5EF4-FFF2-40B4-BE49-F238E27FC236}">
              <a16:creationId xmlns=""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91" name="Picture 13" descr="ecblank">
          <a:extLst>
            <a:ext uri="{FF2B5EF4-FFF2-40B4-BE49-F238E27FC236}">
              <a16:creationId xmlns=""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92" name="Picture 13" descr="ecblank">
          <a:extLst>
            <a:ext uri="{FF2B5EF4-FFF2-40B4-BE49-F238E27FC236}">
              <a16:creationId xmlns=""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93" name="Picture 13" descr="ecblank">
          <a:extLst>
            <a:ext uri="{FF2B5EF4-FFF2-40B4-BE49-F238E27FC236}">
              <a16:creationId xmlns=""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94" name="Picture 13" descr="ecblank">
          <a:extLst>
            <a:ext uri="{FF2B5EF4-FFF2-40B4-BE49-F238E27FC236}">
              <a16:creationId xmlns=""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15240" cy="406400"/>
    <xdr:pic>
      <xdr:nvPicPr>
        <xdr:cNvPr id="695" name="Picture 13" descr="ecblank">
          <a:extLst>
            <a:ext uri="{FF2B5EF4-FFF2-40B4-BE49-F238E27FC236}">
              <a16:creationId xmlns=""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96" name="Picture 13" descr="ecblank">
          <a:extLst>
            <a:ext uri="{FF2B5EF4-FFF2-40B4-BE49-F238E27FC236}">
              <a16:creationId xmlns=""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97" name="Picture 13" descr="ecblank">
          <a:extLst>
            <a:ext uri="{FF2B5EF4-FFF2-40B4-BE49-F238E27FC236}">
              <a16:creationId xmlns=""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98" name="Picture 13" descr="ecblank">
          <a:extLst>
            <a:ext uri="{FF2B5EF4-FFF2-40B4-BE49-F238E27FC236}">
              <a16:creationId xmlns=""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7620" cy="7620"/>
    <xdr:pic>
      <xdr:nvPicPr>
        <xdr:cNvPr id="699" name="Picture 13" descr="ecblank">
          <a:extLst>
            <a:ext uri="{FF2B5EF4-FFF2-40B4-BE49-F238E27FC236}">
              <a16:creationId xmlns=""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8</xdr:row>
      <xdr:rowOff>0</xdr:rowOff>
    </xdr:from>
    <xdr:ext cx="9525" cy="9525"/>
    <xdr:pic>
      <xdr:nvPicPr>
        <xdr:cNvPr id="2" name="Picture 13" descr="ecblank">
          <a:extLst>
            <a:ext uri="{FF2B5EF4-FFF2-40B4-BE49-F238E27FC236}">
              <a16:creationId xmlns=""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 name="Picture 13" descr="ecblank">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 name="Picture 13" descr="ecblank">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 name="Picture 13" descr="ecblank">
          <a:extLst>
            <a:ext uri="{FF2B5EF4-FFF2-40B4-BE49-F238E27FC236}">
              <a16:creationId xmlns=""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 name="Picture 13" descr="ecblank">
          <a:extLst>
            <a:ext uri="{FF2B5EF4-FFF2-40B4-BE49-F238E27FC236}">
              <a16:creationId xmlns=""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 name="Picture 13" descr="ecblank">
          <a:extLst>
            <a:ext uri="{FF2B5EF4-FFF2-40B4-BE49-F238E27FC236}">
              <a16:creationId xmlns=""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 name="Picture 13" descr="ecblank">
          <a:extLst>
            <a:ext uri="{FF2B5EF4-FFF2-40B4-BE49-F238E27FC236}">
              <a16:creationId xmlns=""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9" name="Picture 13" descr="ecblank">
          <a:extLst>
            <a:ext uri="{FF2B5EF4-FFF2-40B4-BE49-F238E27FC236}">
              <a16:creationId xmlns=""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0" name="Picture 13" descr="ecblank">
          <a:extLst>
            <a:ext uri="{FF2B5EF4-FFF2-40B4-BE49-F238E27FC236}">
              <a16:creationId xmlns=""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1" name="Picture 13" descr="ecblank">
          <a:extLst>
            <a:ext uri="{FF2B5EF4-FFF2-40B4-BE49-F238E27FC236}">
              <a16:creationId xmlns=""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2" name="Picture 13" descr="ecblank">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3" name="Picture 13" descr="ecblank">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4" name="Picture 13" descr="ecblank">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5" name="Picture 13" descr="ecblank">
          <a:extLst>
            <a:ext uri="{FF2B5EF4-FFF2-40B4-BE49-F238E27FC236}">
              <a16:creationId xmlns=""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6" name="Picture 13" descr="ecblank">
          <a:extLst>
            <a:ext uri="{FF2B5EF4-FFF2-40B4-BE49-F238E27FC236}">
              <a16:creationId xmlns=""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7" name="Picture 13" descr="ecblank">
          <a:extLst>
            <a:ext uri="{FF2B5EF4-FFF2-40B4-BE49-F238E27FC236}">
              <a16:creationId xmlns=""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8" name="Picture 13" descr="ecblank">
          <a:extLst>
            <a:ext uri="{FF2B5EF4-FFF2-40B4-BE49-F238E27FC236}">
              <a16:creationId xmlns=""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19" name="Picture 13" descr="ecblank">
          <a:extLst>
            <a:ext uri="{FF2B5EF4-FFF2-40B4-BE49-F238E27FC236}">
              <a16:creationId xmlns=""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0" name="Picture 13" descr="ecblank">
          <a:extLst>
            <a:ext uri="{FF2B5EF4-FFF2-40B4-BE49-F238E27FC236}">
              <a16:creationId xmlns=""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1" name="Picture 13" descr="ecblank">
          <a:extLst>
            <a:ext uri="{FF2B5EF4-FFF2-40B4-BE49-F238E27FC236}">
              <a16:creationId xmlns=""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2" name="Picture 13" descr="ecblank">
          <a:extLst>
            <a:ext uri="{FF2B5EF4-FFF2-40B4-BE49-F238E27FC236}">
              <a16:creationId xmlns="" xmlns:a16="http://schemas.microsoft.com/office/drawing/2014/main" id="{00000000-0008-0000-0100-00001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3" name="Picture 13" descr="ecblank">
          <a:extLst>
            <a:ext uri="{FF2B5EF4-FFF2-40B4-BE49-F238E27FC236}">
              <a16:creationId xmlns="" xmlns:a16="http://schemas.microsoft.com/office/drawing/2014/main" id="{00000000-0008-0000-0100-00001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4" name="Picture 13" descr="ecblank">
          <a:extLst>
            <a:ext uri="{FF2B5EF4-FFF2-40B4-BE49-F238E27FC236}">
              <a16:creationId xmlns="" xmlns:a16="http://schemas.microsoft.com/office/drawing/2014/main" id="{00000000-0008-0000-0100-00001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5" name="Picture 13" descr="ecblank">
          <a:extLst>
            <a:ext uri="{FF2B5EF4-FFF2-40B4-BE49-F238E27FC236}">
              <a16:creationId xmlns="" xmlns:a16="http://schemas.microsoft.com/office/drawing/2014/main" id="{00000000-0008-0000-01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6" name="Picture 13" descr="ecblank">
          <a:extLst>
            <a:ext uri="{FF2B5EF4-FFF2-40B4-BE49-F238E27FC236}">
              <a16:creationId xmlns="" xmlns:a16="http://schemas.microsoft.com/office/drawing/2014/main" id="{00000000-0008-0000-0100-00001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7" name="Picture 13" descr="ecblank">
          <a:extLst>
            <a:ext uri="{FF2B5EF4-FFF2-40B4-BE49-F238E27FC236}">
              <a16:creationId xmlns="" xmlns:a16="http://schemas.microsoft.com/office/drawing/2014/main" id="{00000000-0008-0000-01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8" name="Picture 13" descr="ecblank">
          <a:extLst>
            <a:ext uri="{FF2B5EF4-FFF2-40B4-BE49-F238E27FC236}">
              <a16:creationId xmlns="" xmlns:a16="http://schemas.microsoft.com/office/drawing/2014/main" id="{00000000-0008-0000-0100-00001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29" name="Picture 13" descr="ecblank">
          <a:extLst>
            <a:ext uri="{FF2B5EF4-FFF2-40B4-BE49-F238E27FC236}">
              <a16:creationId xmlns="" xmlns:a16="http://schemas.microsoft.com/office/drawing/2014/main" id="{00000000-0008-0000-0100-00001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0" name="Picture 13" descr="ecblank">
          <a:extLst>
            <a:ext uri="{FF2B5EF4-FFF2-40B4-BE49-F238E27FC236}">
              <a16:creationId xmlns="" xmlns:a16="http://schemas.microsoft.com/office/drawing/2014/main" id="{00000000-0008-0000-0100-00001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1" name="Picture 13" descr="ecblank">
          <a:extLst>
            <a:ext uri="{FF2B5EF4-FFF2-40B4-BE49-F238E27FC236}">
              <a16:creationId xmlns="" xmlns:a16="http://schemas.microsoft.com/office/drawing/2014/main" id="{00000000-0008-0000-0100-00001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2" name="Picture 13" descr="ecblank">
          <a:extLst>
            <a:ext uri="{FF2B5EF4-FFF2-40B4-BE49-F238E27FC236}">
              <a16:creationId xmlns="" xmlns:a16="http://schemas.microsoft.com/office/drawing/2014/main" id="{00000000-0008-0000-0100-00002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3" name="Picture 13" descr="ecblank">
          <a:extLst>
            <a:ext uri="{FF2B5EF4-FFF2-40B4-BE49-F238E27FC236}">
              <a16:creationId xmlns="" xmlns:a16="http://schemas.microsoft.com/office/drawing/2014/main" id="{00000000-0008-0000-0100-00002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4" name="Picture 13" descr="ecblank">
          <a:extLst>
            <a:ext uri="{FF2B5EF4-FFF2-40B4-BE49-F238E27FC236}">
              <a16:creationId xmlns="" xmlns:a16="http://schemas.microsoft.com/office/drawing/2014/main" id="{00000000-0008-0000-0100-00002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5" name="Picture 13" descr="ecblank">
          <a:extLst>
            <a:ext uri="{FF2B5EF4-FFF2-40B4-BE49-F238E27FC236}">
              <a16:creationId xmlns="" xmlns:a16="http://schemas.microsoft.com/office/drawing/2014/main" id="{00000000-0008-0000-0100-00002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6" name="Picture 13" descr="ecblank">
          <a:extLst>
            <a:ext uri="{FF2B5EF4-FFF2-40B4-BE49-F238E27FC236}">
              <a16:creationId xmlns="" xmlns:a16="http://schemas.microsoft.com/office/drawing/2014/main" id="{00000000-0008-0000-01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7" name="Picture 13" descr="ecblank">
          <a:extLst>
            <a:ext uri="{FF2B5EF4-FFF2-40B4-BE49-F238E27FC236}">
              <a16:creationId xmlns="" xmlns:a16="http://schemas.microsoft.com/office/drawing/2014/main" id="{00000000-0008-0000-01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8" name="Picture 13" descr="ecblank">
          <a:extLst>
            <a:ext uri="{FF2B5EF4-FFF2-40B4-BE49-F238E27FC236}">
              <a16:creationId xmlns="" xmlns:a16="http://schemas.microsoft.com/office/drawing/2014/main" id="{00000000-0008-0000-01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39" name="Picture 13" descr="ecblank">
          <a:extLst>
            <a:ext uri="{FF2B5EF4-FFF2-40B4-BE49-F238E27FC236}">
              <a16:creationId xmlns="" xmlns:a16="http://schemas.microsoft.com/office/drawing/2014/main" id="{00000000-0008-0000-0100-00002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0" name="Picture 13" descr="ecblank">
          <a:extLst>
            <a:ext uri="{FF2B5EF4-FFF2-40B4-BE49-F238E27FC236}">
              <a16:creationId xmlns="" xmlns:a16="http://schemas.microsoft.com/office/drawing/2014/main" id="{00000000-0008-0000-0100-00002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1" name="Picture 13" descr="ecblank">
          <a:extLst>
            <a:ext uri="{FF2B5EF4-FFF2-40B4-BE49-F238E27FC236}">
              <a16:creationId xmlns="" xmlns:a16="http://schemas.microsoft.com/office/drawing/2014/main" id="{00000000-0008-0000-0100-00002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2" name="Picture 13" descr="ecblank">
          <a:extLst>
            <a:ext uri="{FF2B5EF4-FFF2-40B4-BE49-F238E27FC236}">
              <a16:creationId xmlns="" xmlns:a16="http://schemas.microsoft.com/office/drawing/2014/main" id="{00000000-0008-0000-0100-00002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3" name="Picture 13" descr="ecblank">
          <a:extLst>
            <a:ext uri="{FF2B5EF4-FFF2-40B4-BE49-F238E27FC236}">
              <a16:creationId xmlns="" xmlns:a16="http://schemas.microsoft.com/office/drawing/2014/main" id="{00000000-0008-0000-0100-00002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4" name="Picture 13" descr="ecblank">
          <a:extLst>
            <a:ext uri="{FF2B5EF4-FFF2-40B4-BE49-F238E27FC236}">
              <a16:creationId xmlns="" xmlns:a16="http://schemas.microsoft.com/office/drawing/2014/main" id="{00000000-0008-0000-0100-00002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5" name="Picture 13" descr="ecblank">
          <a:extLst>
            <a:ext uri="{FF2B5EF4-FFF2-40B4-BE49-F238E27FC236}">
              <a16:creationId xmlns="" xmlns:a16="http://schemas.microsoft.com/office/drawing/2014/main" id="{00000000-0008-0000-0100-00002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6" name="Picture 13" descr="ecblank">
          <a:extLst>
            <a:ext uri="{FF2B5EF4-FFF2-40B4-BE49-F238E27FC236}">
              <a16:creationId xmlns="" xmlns:a16="http://schemas.microsoft.com/office/drawing/2014/main" id="{00000000-0008-0000-0100-00002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7" name="Picture 13" descr="ecblank">
          <a:extLst>
            <a:ext uri="{FF2B5EF4-FFF2-40B4-BE49-F238E27FC236}">
              <a16:creationId xmlns="" xmlns:a16="http://schemas.microsoft.com/office/drawing/2014/main" id="{00000000-0008-0000-0100-00002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8" name="Picture 13" descr="ecblank">
          <a:extLst>
            <a:ext uri="{FF2B5EF4-FFF2-40B4-BE49-F238E27FC236}">
              <a16:creationId xmlns="" xmlns:a16="http://schemas.microsoft.com/office/drawing/2014/main" id="{00000000-0008-0000-0100-00003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49" name="Picture 13" descr="ecblank">
          <a:extLst>
            <a:ext uri="{FF2B5EF4-FFF2-40B4-BE49-F238E27FC236}">
              <a16:creationId xmlns="" xmlns:a16="http://schemas.microsoft.com/office/drawing/2014/main" id="{00000000-0008-0000-0100-00003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0" name="Picture 13" descr="ecblank">
          <a:extLst>
            <a:ext uri="{FF2B5EF4-FFF2-40B4-BE49-F238E27FC236}">
              <a16:creationId xmlns="" xmlns:a16="http://schemas.microsoft.com/office/drawing/2014/main" id="{00000000-0008-0000-0100-00003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1" name="Picture 13" descr="ecblank">
          <a:extLst>
            <a:ext uri="{FF2B5EF4-FFF2-40B4-BE49-F238E27FC236}">
              <a16:creationId xmlns="" xmlns:a16="http://schemas.microsoft.com/office/drawing/2014/main" id="{00000000-0008-0000-0100-00003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2" name="Picture 13" descr="ecblank">
          <a:extLst>
            <a:ext uri="{FF2B5EF4-FFF2-40B4-BE49-F238E27FC236}">
              <a16:creationId xmlns="" xmlns:a16="http://schemas.microsoft.com/office/drawing/2014/main" id="{00000000-0008-0000-0100-00003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3" name="Picture 13" descr="ecblank">
          <a:extLst>
            <a:ext uri="{FF2B5EF4-FFF2-40B4-BE49-F238E27FC236}">
              <a16:creationId xmlns="" xmlns:a16="http://schemas.microsoft.com/office/drawing/2014/main" id="{00000000-0008-0000-0100-00003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4" name="Picture 13" descr="ecblank">
          <a:extLst>
            <a:ext uri="{FF2B5EF4-FFF2-40B4-BE49-F238E27FC236}">
              <a16:creationId xmlns="" xmlns:a16="http://schemas.microsoft.com/office/drawing/2014/main" id="{00000000-0008-0000-0100-00003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5" name="Picture 13" descr="ecblank">
          <a:extLst>
            <a:ext uri="{FF2B5EF4-FFF2-40B4-BE49-F238E27FC236}">
              <a16:creationId xmlns="" xmlns:a16="http://schemas.microsoft.com/office/drawing/2014/main" id="{00000000-0008-0000-0100-00003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6" name="Picture 13" descr="ecblank">
          <a:extLst>
            <a:ext uri="{FF2B5EF4-FFF2-40B4-BE49-F238E27FC236}">
              <a16:creationId xmlns="" xmlns:a16="http://schemas.microsoft.com/office/drawing/2014/main" id="{00000000-0008-0000-0100-00003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7" name="Picture 13" descr="ecblank">
          <a:extLst>
            <a:ext uri="{FF2B5EF4-FFF2-40B4-BE49-F238E27FC236}">
              <a16:creationId xmlns="" xmlns:a16="http://schemas.microsoft.com/office/drawing/2014/main" id="{00000000-0008-0000-01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8" name="Picture 13" descr="ecblank">
          <a:extLst>
            <a:ext uri="{FF2B5EF4-FFF2-40B4-BE49-F238E27FC236}">
              <a16:creationId xmlns="" xmlns:a16="http://schemas.microsoft.com/office/drawing/2014/main" id="{00000000-0008-0000-01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59" name="Picture 13" descr="ecblank">
          <a:extLst>
            <a:ext uri="{FF2B5EF4-FFF2-40B4-BE49-F238E27FC236}">
              <a16:creationId xmlns="" xmlns:a16="http://schemas.microsoft.com/office/drawing/2014/main" id="{00000000-0008-0000-0100-00003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0" name="Picture 13" descr="ecblank">
          <a:extLst>
            <a:ext uri="{FF2B5EF4-FFF2-40B4-BE49-F238E27FC236}">
              <a16:creationId xmlns="" xmlns:a16="http://schemas.microsoft.com/office/drawing/2014/main" id="{00000000-0008-0000-0100-00003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1" name="Picture 13" descr="ecblank">
          <a:extLst>
            <a:ext uri="{FF2B5EF4-FFF2-40B4-BE49-F238E27FC236}">
              <a16:creationId xmlns="" xmlns:a16="http://schemas.microsoft.com/office/drawing/2014/main" id="{00000000-0008-0000-0100-00003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2" name="Picture 13" descr="ecblank">
          <a:extLst>
            <a:ext uri="{FF2B5EF4-FFF2-40B4-BE49-F238E27FC236}">
              <a16:creationId xmlns="" xmlns:a16="http://schemas.microsoft.com/office/drawing/2014/main" id="{00000000-0008-0000-0100-00003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3" name="Picture 13" descr="ecblank">
          <a:extLst>
            <a:ext uri="{FF2B5EF4-FFF2-40B4-BE49-F238E27FC236}">
              <a16:creationId xmlns="" xmlns:a16="http://schemas.microsoft.com/office/drawing/2014/main" id="{00000000-0008-0000-0100-00003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4" name="Picture 13" descr="ecblank">
          <a:extLst>
            <a:ext uri="{FF2B5EF4-FFF2-40B4-BE49-F238E27FC236}">
              <a16:creationId xmlns="" xmlns:a16="http://schemas.microsoft.com/office/drawing/2014/main" id="{00000000-0008-0000-0100-00004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5" name="Picture 13" descr="ecblank">
          <a:extLst>
            <a:ext uri="{FF2B5EF4-FFF2-40B4-BE49-F238E27FC236}">
              <a16:creationId xmlns="" xmlns:a16="http://schemas.microsoft.com/office/drawing/2014/main" id="{00000000-0008-0000-0100-00004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6" name="Picture 13" descr="ecblank">
          <a:extLst>
            <a:ext uri="{FF2B5EF4-FFF2-40B4-BE49-F238E27FC236}">
              <a16:creationId xmlns="" xmlns:a16="http://schemas.microsoft.com/office/drawing/2014/main" id="{00000000-0008-0000-0100-00004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7" name="Picture 13" descr="ecblank">
          <a:extLst>
            <a:ext uri="{FF2B5EF4-FFF2-40B4-BE49-F238E27FC236}">
              <a16:creationId xmlns="" xmlns:a16="http://schemas.microsoft.com/office/drawing/2014/main" id="{00000000-0008-0000-0100-00004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8" name="Picture 13" descr="ecblank">
          <a:extLst>
            <a:ext uri="{FF2B5EF4-FFF2-40B4-BE49-F238E27FC236}">
              <a16:creationId xmlns="" xmlns:a16="http://schemas.microsoft.com/office/drawing/2014/main" id="{00000000-0008-0000-0100-00004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69" name="Picture 13" descr="ecblank">
          <a:extLst>
            <a:ext uri="{FF2B5EF4-FFF2-40B4-BE49-F238E27FC236}">
              <a16:creationId xmlns="" xmlns:a16="http://schemas.microsoft.com/office/drawing/2014/main" id="{00000000-0008-0000-0100-00004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0" name="Picture 13" descr="ecblank">
          <a:extLst>
            <a:ext uri="{FF2B5EF4-FFF2-40B4-BE49-F238E27FC236}">
              <a16:creationId xmlns="" xmlns:a16="http://schemas.microsoft.com/office/drawing/2014/main" id="{00000000-0008-0000-0100-00004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1" name="Picture 13" descr="ecblank">
          <a:extLst>
            <a:ext uri="{FF2B5EF4-FFF2-40B4-BE49-F238E27FC236}">
              <a16:creationId xmlns="" xmlns:a16="http://schemas.microsoft.com/office/drawing/2014/main" id="{00000000-0008-0000-0100-00004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2" name="Picture 13" descr="ecblank">
          <a:extLst>
            <a:ext uri="{FF2B5EF4-FFF2-40B4-BE49-F238E27FC236}">
              <a16:creationId xmlns="" xmlns:a16="http://schemas.microsoft.com/office/drawing/2014/main" id="{00000000-0008-0000-0100-00004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3" name="Picture 13" descr="ecblank">
          <a:extLst>
            <a:ext uri="{FF2B5EF4-FFF2-40B4-BE49-F238E27FC236}">
              <a16:creationId xmlns="" xmlns:a16="http://schemas.microsoft.com/office/drawing/2014/main" id="{00000000-0008-0000-0100-00004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4" name="Picture 13" descr="ecblank">
          <a:extLst>
            <a:ext uri="{FF2B5EF4-FFF2-40B4-BE49-F238E27FC236}">
              <a16:creationId xmlns="" xmlns:a16="http://schemas.microsoft.com/office/drawing/2014/main" id="{00000000-0008-0000-0100-00004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5" name="Picture 13" descr="ecblank">
          <a:extLst>
            <a:ext uri="{FF2B5EF4-FFF2-40B4-BE49-F238E27FC236}">
              <a16:creationId xmlns="" xmlns:a16="http://schemas.microsoft.com/office/drawing/2014/main" id="{00000000-0008-0000-0100-00004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6" name="Picture 13" descr="ecblank">
          <a:extLst>
            <a:ext uri="{FF2B5EF4-FFF2-40B4-BE49-F238E27FC236}">
              <a16:creationId xmlns="" xmlns:a16="http://schemas.microsoft.com/office/drawing/2014/main" id="{00000000-0008-0000-0100-00004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7" name="Picture 13" descr="ecblank">
          <a:extLst>
            <a:ext uri="{FF2B5EF4-FFF2-40B4-BE49-F238E27FC236}">
              <a16:creationId xmlns="" xmlns:a16="http://schemas.microsoft.com/office/drawing/2014/main" id="{00000000-0008-0000-0100-00004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8" name="Picture 13" descr="ecblank">
          <a:extLst>
            <a:ext uri="{FF2B5EF4-FFF2-40B4-BE49-F238E27FC236}">
              <a16:creationId xmlns="" xmlns:a16="http://schemas.microsoft.com/office/drawing/2014/main" id="{00000000-0008-0000-0100-00004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79" name="Picture 13" descr="ecblank">
          <a:extLst>
            <a:ext uri="{FF2B5EF4-FFF2-40B4-BE49-F238E27FC236}">
              <a16:creationId xmlns="" xmlns:a16="http://schemas.microsoft.com/office/drawing/2014/main" id="{00000000-0008-0000-0100-00004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0" name="Picture 13" descr="ecblank">
          <a:extLst>
            <a:ext uri="{FF2B5EF4-FFF2-40B4-BE49-F238E27FC236}">
              <a16:creationId xmlns="" xmlns:a16="http://schemas.microsoft.com/office/drawing/2014/main" id="{00000000-0008-0000-0100-00005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1" name="Picture 13" descr="ecblank">
          <a:extLst>
            <a:ext uri="{FF2B5EF4-FFF2-40B4-BE49-F238E27FC236}">
              <a16:creationId xmlns="" xmlns:a16="http://schemas.microsoft.com/office/drawing/2014/main" id="{00000000-0008-0000-0100-00005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2" name="Picture 13" descr="ecblank">
          <a:extLst>
            <a:ext uri="{FF2B5EF4-FFF2-40B4-BE49-F238E27FC236}">
              <a16:creationId xmlns="" xmlns:a16="http://schemas.microsoft.com/office/drawing/2014/main" id="{00000000-0008-0000-0100-00005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3" name="Picture 13" descr="ecblank">
          <a:extLst>
            <a:ext uri="{FF2B5EF4-FFF2-40B4-BE49-F238E27FC236}">
              <a16:creationId xmlns="" xmlns:a16="http://schemas.microsoft.com/office/drawing/2014/main" id="{00000000-0008-0000-0100-00005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4" name="Picture 13" descr="ecblank">
          <a:extLst>
            <a:ext uri="{FF2B5EF4-FFF2-40B4-BE49-F238E27FC236}">
              <a16:creationId xmlns="" xmlns:a16="http://schemas.microsoft.com/office/drawing/2014/main" id="{00000000-0008-0000-0100-00005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5" name="Picture 13" descr="ecblank">
          <a:extLst>
            <a:ext uri="{FF2B5EF4-FFF2-40B4-BE49-F238E27FC236}">
              <a16:creationId xmlns="" xmlns:a16="http://schemas.microsoft.com/office/drawing/2014/main" id="{00000000-0008-0000-0100-00005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6" name="Picture 13" descr="ecblank">
          <a:extLst>
            <a:ext uri="{FF2B5EF4-FFF2-40B4-BE49-F238E27FC236}">
              <a16:creationId xmlns="" xmlns:a16="http://schemas.microsoft.com/office/drawing/2014/main" id="{00000000-0008-0000-0100-00005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7" name="Picture 13" descr="ecblank">
          <a:extLst>
            <a:ext uri="{FF2B5EF4-FFF2-40B4-BE49-F238E27FC236}">
              <a16:creationId xmlns="" xmlns:a16="http://schemas.microsoft.com/office/drawing/2014/main" id="{00000000-0008-0000-0100-00005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8" name="Picture 13" descr="ecblank">
          <a:extLst>
            <a:ext uri="{FF2B5EF4-FFF2-40B4-BE49-F238E27FC236}">
              <a16:creationId xmlns="" xmlns:a16="http://schemas.microsoft.com/office/drawing/2014/main" id="{00000000-0008-0000-0100-00005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89" name="Picture 13" descr="ecblank">
          <a:extLst>
            <a:ext uri="{FF2B5EF4-FFF2-40B4-BE49-F238E27FC236}">
              <a16:creationId xmlns="" xmlns:a16="http://schemas.microsoft.com/office/drawing/2014/main" id="{00000000-0008-0000-0100-00005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90" name="Picture 13" descr="ecblank">
          <a:extLst>
            <a:ext uri="{FF2B5EF4-FFF2-40B4-BE49-F238E27FC236}">
              <a16:creationId xmlns="" xmlns:a16="http://schemas.microsoft.com/office/drawing/2014/main" id="{00000000-0008-0000-0100-00005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91" name="Picture 13" descr="ecblank">
          <a:extLst>
            <a:ext uri="{FF2B5EF4-FFF2-40B4-BE49-F238E27FC236}">
              <a16:creationId xmlns="" xmlns:a16="http://schemas.microsoft.com/office/drawing/2014/main" id="{00000000-0008-0000-0100-00005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92" name="Picture 13" descr="ecblank">
          <a:extLst>
            <a:ext uri="{FF2B5EF4-FFF2-40B4-BE49-F238E27FC236}">
              <a16:creationId xmlns="" xmlns:a16="http://schemas.microsoft.com/office/drawing/2014/main" id="{00000000-0008-0000-0100-00005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8</xdr:row>
      <xdr:rowOff>0</xdr:rowOff>
    </xdr:from>
    <xdr:ext cx="9525" cy="9525"/>
    <xdr:pic>
      <xdr:nvPicPr>
        <xdr:cNvPr id="93" name="Picture 13" descr="ecblank">
          <a:extLst>
            <a:ext uri="{FF2B5EF4-FFF2-40B4-BE49-F238E27FC236}">
              <a16:creationId xmlns="" xmlns:a16="http://schemas.microsoft.com/office/drawing/2014/main" id="{00000000-0008-0000-0100-00005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2"/>
  <sheetViews>
    <sheetView tabSelected="1" view="pageBreakPreview" topLeftCell="C68" zoomScale="81" zoomScaleNormal="60" zoomScaleSheetLayoutView="81" workbookViewId="0">
      <selection activeCell="L74" sqref="L74"/>
    </sheetView>
  </sheetViews>
  <sheetFormatPr defaultColWidth="8.88671875" defaultRowHeight="16.2"/>
  <cols>
    <col min="1" max="1" width="4.44140625" style="54" customWidth="1"/>
    <col min="2" max="2" width="16" style="78" customWidth="1"/>
    <col min="3" max="3" width="8" style="54" customWidth="1"/>
    <col min="4" max="4" width="14.6640625" style="78" customWidth="1"/>
    <col min="5" max="5" width="15.109375" style="78" customWidth="1"/>
    <col min="6" max="6" width="7.88671875" style="54" customWidth="1"/>
    <col min="7" max="7" width="32.33203125" style="78" customWidth="1"/>
    <col min="8" max="8" width="12.33203125" style="78" customWidth="1"/>
    <col min="9" max="10" width="9.88671875" style="78" customWidth="1"/>
    <col min="11" max="11" width="10" style="78" customWidth="1"/>
    <col min="12" max="12" width="9.6640625" style="78" customWidth="1"/>
    <col min="13" max="14" width="4.6640625" style="78" customWidth="1"/>
    <col min="15" max="15" width="4.44140625" style="78" customWidth="1"/>
    <col min="16" max="16" width="4.6640625" style="78" customWidth="1"/>
    <col min="17" max="17" width="4.88671875" style="78" customWidth="1"/>
    <col min="18" max="18" width="4.33203125" style="78" customWidth="1"/>
    <col min="19" max="19" width="4.44140625" style="78" customWidth="1"/>
    <col min="20" max="20" width="25.77734375" style="78" customWidth="1"/>
    <col min="21" max="16384" width="8.88671875" style="1"/>
  </cols>
  <sheetData>
    <row r="1" spans="1:20" ht="22.2">
      <c r="A1" s="167" t="s">
        <v>25</v>
      </c>
      <c r="B1" s="168"/>
      <c r="C1" s="168"/>
      <c r="D1" s="168"/>
      <c r="E1" s="168"/>
      <c r="F1" s="168"/>
      <c r="G1" s="168"/>
      <c r="H1" s="168"/>
      <c r="I1" s="168"/>
      <c r="J1" s="168"/>
      <c r="K1" s="168"/>
      <c r="L1" s="168"/>
      <c r="M1" s="168"/>
      <c r="N1" s="168"/>
      <c r="O1" s="168"/>
      <c r="P1" s="168"/>
      <c r="Q1" s="168"/>
      <c r="R1" s="168"/>
      <c r="S1" s="168"/>
      <c r="T1" s="169"/>
    </row>
    <row r="2" spans="1:20" ht="22.2">
      <c r="A2" s="167" t="s">
        <v>26</v>
      </c>
      <c r="B2" s="168"/>
      <c r="C2" s="168"/>
      <c r="D2" s="168"/>
      <c r="E2" s="168"/>
      <c r="F2" s="168"/>
      <c r="G2" s="168"/>
      <c r="H2" s="168"/>
      <c r="I2" s="168"/>
      <c r="J2" s="168"/>
      <c r="K2" s="168"/>
      <c r="L2" s="168"/>
      <c r="M2" s="168"/>
      <c r="N2" s="168"/>
      <c r="O2" s="168"/>
      <c r="P2" s="168"/>
      <c r="Q2" s="168"/>
      <c r="R2" s="168"/>
      <c r="S2" s="168"/>
      <c r="T2" s="169"/>
    </row>
    <row r="3" spans="1:20" ht="19.8">
      <c r="A3" s="170" t="s">
        <v>89</v>
      </c>
      <c r="B3" s="171"/>
      <c r="C3" s="171"/>
      <c r="D3" s="171"/>
      <c r="E3" s="171"/>
      <c r="F3" s="171"/>
      <c r="G3" s="171"/>
      <c r="H3" s="171"/>
      <c r="I3" s="171"/>
      <c r="J3" s="171"/>
      <c r="K3" s="171"/>
      <c r="L3" s="171"/>
      <c r="M3" s="171"/>
      <c r="N3" s="171"/>
      <c r="O3" s="171"/>
      <c r="P3" s="171"/>
      <c r="Q3" s="171"/>
      <c r="R3" s="171"/>
      <c r="S3" s="171"/>
      <c r="T3" s="172"/>
    </row>
    <row r="4" spans="1:20">
      <c r="A4" s="173" t="s">
        <v>27</v>
      </c>
      <c r="B4" s="174"/>
      <c r="C4" s="174"/>
      <c r="D4" s="174"/>
      <c r="E4" s="174"/>
      <c r="F4" s="174"/>
      <c r="G4" s="174"/>
      <c r="H4" s="174"/>
      <c r="I4" s="174"/>
      <c r="J4" s="174"/>
      <c r="K4" s="174"/>
      <c r="L4" s="174"/>
      <c r="M4" s="174"/>
      <c r="N4" s="174"/>
      <c r="O4" s="174"/>
      <c r="P4" s="174"/>
      <c r="Q4" s="174"/>
      <c r="R4" s="174"/>
      <c r="S4" s="174"/>
      <c r="T4" s="175"/>
    </row>
    <row r="5" spans="1:20" ht="23.4" customHeight="1">
      <c r="A5" s="176" t="s">
        <v>2</v>
      </c>
      <c r="B5" s="176"/>
      <c r="C5" s="176"/>
      <c r="D5" s="176"/>
      <c r="E5" s="176"/>
      <c r="F5" s="177" t="s">
        <v>28</v>
      </c>
      <c r="G5" s="177" t="s">
        <v>29</v>
      </c>
      <c r="H5" s="177" t="s">
        <v>137</v>
      </c>
      <c r="I5" s="176" t="s">
        <v>30</v>
      </c>
      <c r="J5" s="176"/>
      <c r="K5" s="176" t="s">
        <v>31</v>
      </c>
      <c r="L5" s="176"/>
      <c r="M5" s="178" t="s">
        <v>5</v>
      </c>
      <c r="N5" s="178"/>
      <c r="O5" s="178"/>
      <c r="P5" s="178" t="s">
        <v>6</v>
      </c>
      <c r="Q5" s="178"/>
      <c r="R5" s="178"/>
      <c r="S5" s="178"/>
      <c r="T5" s="177" t="s">
        <v>32</v>
      </c>
    </row>
    <row r="6" spans="1:20" ht="69">
      <c r="A6" s="34" t="s">
        <v>33</v>
      </c>
      <c r="B6" s="34" t="s">
        <v>34</v>
      </c>
      <c r="C6" s="5" t="s">
        <v>35</v>
      </c>
      <c r="D6" s="6" t="s">
        <v>138</v>
      </c>
      <c r="E6" s="6" t="s">
        <v>139</v>
      </c>
      <c r="F6" s="176"/>
      <c r="G6" s="177"/>
      <c r="H6" s="177"/>
      <c r="I6" s="34" t="s">
        <v>36</v>
      </c>
      <c r="J6" s="34" t="s">
        <v>37</v>
      </c>
      <c r="K6" s="38" t="s">
        <v>38</v>
      </c>
      <c r="L6" s="34" t="s">
        <v>39</v>
      </c>
      <c r="M6" s="34" t="s">
        <v>17</v>
      </c>
      <c r="N6" s="34" t="s">
        <v>18</v>
      </c>
      <c r="O6" s="34" t="s">
        <v>19</v>
      </c>
      <c r="P6" s="39" t="s">
        <v>20</v>
      </c>
      <c r="Q6" s="37" t="s">
        <v>140</v>
      </c>
      <c r="R6" s="37" t="s">
        <v>141</v>
      </c>
      <c r="S6" s="37" t="s">
        <v>142</v>
      </c>
      <c r="T6" s="177"/>
    </row>
    <row r="7" spans="1:20" s="45" customFormat="1" ht="48.6" customHeight="1">
      <c r="A7" s="79">
        <v>109</v>
      </c>
      <c r="B7" s="40" t="s">
        <v>40</v>
      </c>
      <c r="C7" s="5" t="s">
        <v>143</v>
      </c>
      <c r="D7" s="41">
        <v>185000</v>
      </c>
      <c r="E7" s="41">
        <v>0</v>
      </c>
      <c r="F7" s="93" t="s">
        <v>199</v>
      </c>
      <c r="G7" s="42" t="s">
        <v>90</v>
      </c>
      <c r="H7" s="40"/>
      <c r="I7" s="40"/>
      <c r="J7" s="40"/>
      <c r="K7" s="40"/>
      <c r="L7" s="40"/>
      <c r="M7" s="43"/>
      <c r="N7" s="43"/>
      <c r="O7" s="43"/>
      <c r="P7" s="43"/>
      <c r="Q7" s="43"/>
      <c r="R7" s="43"/>
      <c r="S7" s="43"/>
      <c r="T7" s="44" t="s">
        <v>147</v>
      </c>
    </row>
    <row r="8" spans="1:20" s="45" customFormat="1" ht="54.9" customHeight="1">
      <c r="A8" s="79">
        <v>109</v>
      </c>
      <c r="B8" s="40" t="s">
        <v>40</v>
      </c>
      <c r="C8" s="5" t="s">
        <v>143</v>
      </c>
      <c r="D8" s="41">
        <v>1130000</v>
      </c>
      <c r="E8" s="41">
        <v>0</v>
      </c>
      <c r="F8" s="93" t="s">
        <v>200</v>
      </c>
      <c r="G8" s="40" t="s">
        <v>149</v>
      </c>
      <c r="H8" s="46"/>
      <c r="I8" s="40"/>
      <c r="J8" s="40"/>
      <c r="K8" s="40"/>
      <c r="L8" s="40"/>
      <c r="M8" s="43"/>
      <c r="N8" s="43"/>
      <c r="O8" s="43"/>
      <c r="P8" s="43"/>
      <c r="Q8" s="43"/>
      <c r="R8" s="43"/>
      <c r="S8" s="43"/>
      <c r="T8" s="44" t="s">
        <v>148</v>
      </c>
    </row>
    <row r="9" spans="1:20" s="45" customFormat="1" ht="54.9" customHeight="1">
      <c r="A9" s="79">
        <v>109</v>
      </c>
      <c r="B9" s="40" t="s">
        <v>40</v>
      </c>
      <c r="C9" s="5" t="s">
        <v>143</v>
      </c>
      <c r="D9" s="41">
        <v>5501000</v>
      </c>
      <c r="E9" s="41">
        <f>SUM(E10)</f>
        <v>66830</v>
      </c>
      <c r="F9" s="93" t="s">
        <v>200</v>
      </c>
      <c r="G9" s="40" t="s">
        <v>153</v>
      </c>
      <c r="H9" s="46"/>
      <c r="I9" s="40"/>
      <c r="J9" s="40"/>
      <c r="K9" s="40"/>
      <c r="L9" s="40"/>
      <c r="M9" s="43"/>
      <c r="N9" s="43"/>
      <c r="O9" s="43"/>
      <c r="P9" s="43"/>
      <c r="Q9" s="43"/>
      <c r="R9" s="43"/>
      <c r="S9" s="43"/>
      <c r="T9" s="47"/>
    </row>
    <row r="10" spans="1:20" s="45" customFormat="1" ht="54.9" customHeight="1">
      <c r="A10" s="79">
        <v>109</v>
      </c>
      <c r="B10" s="40" t="s">
        <v>40</v>
      </c>
      <c r="C10" s="5" t="s">
        <v>143</v>
      </c>
      <c r="D10" s="41"/>
      <c r="E10" s="48">
        <v>66830</v>
      </c>
      <c r="F10" s="90" t="s">
        <v>144</v>
      </c>
      <c r="G10" s="91" t="s">
        <v>91</v>
      </c>
      <c r="H10" s="50" t="s">
        <v>92</v>
      </c>
      <c r="I10" s="49" t="s">
        <v>95</v>
      </c>
      <c r="J10" s="51" t="s">
        <v>93</v>
      </c>
      <c r="K10" s="49" t="s">
        <v>94</v>
      </c>
      <c r="L10" s="52" t="s">
        <v>210</v>
      </c>
      <c r="M10" s="53">
        <v>109</v>
      </c>
      <c r="N10" s="53">
        <v>1</v>
      </c>
      <c r="O10" s="53">
        <v>20</v>
      </c>
      <c r="P10" s="54">
        <v>1</v>
      </c>
      <c r="Q10" s="54">
        <v>1</v>
      </c>
      <c r="R10" s="54">
        <v>0</v>
      </c>
      <c r="S10" s="54">
        <v>0</v>
      </c>
      <c r="T10" s="47"/>
    </row>
    <row r="11" spans="1:20" s="45" customFormat="1" ht="54.9" customHeight="1">
      <c r="A11" s="79">
        <v>109</v>
      </c>
      <c r="B11" s="40" t="s">
        <v>40</v>
      </c>
      <c r="C11" s="5" t="s">
        <v>143</v>
      </c>
      <c r="D11" s="41">
        <v>11222000</v>
      </c>
      <c r="E11" s="41">
        <v>0</v>
      </c>
      <c r="F11" s="93" t="s">
        <v>200</v>
      </c>
      <c r="G11" s="40" t="s">
        <v>150</v>
      </c>
      <c r="H11" s="46"/>
      <c r="I11" s="40"/>
      <c r="J11" s="40"/>
      <c r="K11" s="40"/>
      <c r="L11" s="40"/>
      <c r="M11" s="43"/>
      <c r="N11" s="43"/>
      <c r="O11" s="43"/>
      <c r="P11" s="43"/>
      <c r="Q11" s="43"/>
      <c r="R11" s="43"/>
      <c r="S11" s="43"/>
      <c r="T11" s="44" t="s">
        <v>147</v>
      </c>
    </row>
    <row r="12" spans="1:20" s="45" customFormat="1" ht="47.4" customHeight="1">
      <c r="A12" s="79">
        <v>109</v>
      </c>
      <c r="B12" s="40" t="s">
        <v>40</v>
      </c>
      <c r="C12" s="5" t="s">
        <v>143</v>
      </c>
      <c r="D12" s="41">
        <v>475000</v>
      </c>
      <c r="E12" s="41">
        <v>0</v>
      </c>
      <c r="F12" s="93" t="s">
        <v>201</v>
      </c>
      <c r="G12" s="40" t="s">
        <v>134</v>
      </c>
      <c r="H12" s="46"/>
      <c r="I12" s="40"/>
      <c r="J12" s="40"/>
      <c r="K12" s="40"/>
      <c r="L12" s="40"/>
      <c r="M12" s="43"/>
      <c r="N12" s="43"/>
      <c r="O12" s="43"/>
      <c r="P12" s="43"/>
      <c r="Q12" s="43"/>
      <c r="R12" s="43"/>
      <c r="S12" s="43"/>
      <c r="T12" s="44" t="s">
        <v>151</v>
      </c>
    </row>
    <row r="13" spans="1:20" s="45" customFormat="1" ht="45" customHeight="1">
      <c r="A13" s="79">
        <v>109</v>
      </c>
      <c r="B13" s="40" t="s">
        <v>40</v>
      </c>
      <c r="C13" s="5" t="s">
        <v>143</v>
      </c>
      <c r="D13" s="41">
        <v>729000</v>
      </c>
      <c r="E13" s="55">
        <v>0</v>
      </c>
      <c r="F13" s="93" t="s">
        <v>201</v>
      </c>
      <c r="G13" s="40" t="s">
        <v>152</v>
      </c>
      <c r="H13" s="40"/>
      <c r="I13" s="40"/>
      <c r="J13" s="40"/>
      <c r="K13" s="40"/>
      <c r="L13" s="40"/>
      <c r="M13" s="43"/>
      <c r="N13" s="43"/>
      <c r="O13" s="43"/>
      <c r="P13" s="43"/>
      <c r="Q13" s="43"/>
      <c r="R13" s="43"/>
      <c r="S13" s="43"/>
      <c r="T13" s="44" t="s">
        <v>148</v>
      </c>
    </row>
    <row r="14" spans="1:20" s="45" customFormat="1" ht="48.6" customHeight="1">
      <c r="A14" s="80">
        <v>109</v>
      </c>
      <c r="B14" s="56" t="s">
        <v>145</v>
      </c>
      <c r="C14" s="86" t="s">
        <v>146</v>
      </c>
      <c r="D14" s="57">
        <f>SUM(D7,D8,D9,D11,D12,D13)</f>
        <v>19242000</v>
      </c>
      <c r="E14" s="57">
        <f>SUM(E7,E8,E9,E11,E13)</f>
        <v>66830</v>
      </c>
      <c r="F14" s="92"/>
      <c r="G14" s="56"/>
      <c r="H14" s="56"/>
      <c r="I14" s="56"/>
      <c r="J14" s="56"/>
      <c r="K14" s="56"/>
      <c r="L14" s="56"/>
      <c r="M14" s="58"/>
      <c r="N14" s="58"/>
      <c r="O14" s="58"/>
      <c r="P14" s="58"/>
      <c r="Q14" s="58"/>
      <c r="R14" s="58"/>
      <c r="S14" s="58"/>
      <c r="T14" s="59"/>
    </row>
    <row r="15" spans="1:20" s="45" customFormat="1" ht="47.4" customHeight="1">
      <c r="A15" s="81">
        <v>109</v>
      </c>
      <c r="B15" s="60" t="s">
        <v>154</v>
      </c>
      <c r="C15" s="5" t="s">
        <v>143</v>
      </c>
      <c r="D15" s="61">
        <v>95000</v>
      </c>
      <c r="E15" s="61">
        <v>0</v>
      </c>
      <c r="F15" s="90" t="s">
        <v>144</v>
      </c>
      <c r="G15" s="60" t="s">
        <v>62</v>
      </c>
      <c r="H15" s="60"/>
      <c r="I15" s="60"/>
      <c r="J15" s="60"/>
      <c r="K15" s="60"/>
      <c r="L15" s="60"/>
      <c r="M15" s="62"/>
      <c r="N15" s="62"/>
      <c r="O15" s="62"/>
      <c r="P15" s="62"/>
      <c r="Q15" s="62"/>
      <c r="R15" s="62"/>
      <c r="S15" s="62"/>
      <c r="T15" s="44" t="s">
        <v>147</v>
      </c>
    </row>
    <row r="16" spans="1:20" s="3" customFormat="1" ht="54.9" customHeight="1">
      <c r="A16" s="80">
        <v>109</v>
      </c>
      <c r="B16" s="56" t="s">
        <v>61</v>
      </c>
      <c r="C16" s="86" t="s">
        <v>146</v>
      </c>
      <c r="D16" s="57">
        <f>SUM(D15:D15)</f>
        <v>95000</v>
      </c>
      <c r="E16" s="57">
        <f>SUM(E15)</f>
        <v>0</v>
      </c>
      <c r="F16" s="92"/>
      <c r="G16" s="56"/>
      <c r="H16" s="56"/>
      <c r="I16" s="56"/>
      <c r="J16" s="56"/>
      <c r="K16" s="56"/>
      <c r="L16" s="56"/>
      <c r="M16" s="58"/>
      <c r="N16" s="58"/>
      <c r="O16" s="58"/>
      <c r="P16" s="58"/>
      <c r="Q16" s="58"/>
      <c r="R16" s="58"/>
      <c r="S16" s="58"/>
      <c r="T16" s="59"/>
    </row>
    <row r="17" spans="1:20" s="3" customFormat="1" ht="54.9" customHeight="1">
      <c r="A17" s="81">
        <v>109</v>
      </c>
      <c r="B17" s="60" t="s">
        <v>184</v>
      </c>
      <c r="C17" s="5" t="s">
        <v>143</v>
      </c>
      <c r="D17" s="61">
        <v>286000</v>
      </c>
      <c r="E17" s="61">
        <v>0</v>
      </c>
      <c r="F17" s="90" t="s">
        <v>144</v>
      </c>
      <c r="G17" s="60" t="s">
        <v>54</v>
      </c>
      <c r="H17" s="60"/>
      <c r="I17" s="60"/>
      <c r="J17" s="60"/>
      <c r="K17" s="60"/>
      <c r="L17" s="60"/>
      <c r="M17" s="62"/>
      <c r="N17" s="62"/>
      <c r="O17" s="62"/>
      <c r="P17" s="62"/>
      <c r="Q17" s="62"/>
      <c r="R17" s="62"/>
      <c r="S17" s="62"/>
      <c r="T17" s="44" t="s">
        <v>147</v>
      </c>
    </row>
    <row r="18" spans="1:20" s="3" customFormat="1" ht="54.9" customHeight="1">
      <c r="A18" s="81">
        <v>109</v>
      </c>
      <c r="B18" s="60" t="s">
        <v>184</v>
      </c>
      <c r="C18" s="5" t="s">
        <v>143</v>
      </c>
      <c r="D18" s="61">
        <v>190000</v>
      </c>
      <c r="E18" s="61">
        <v>0</v>
      </c>
      <c r="F18" s="90" t="s">
        <v>144</v>
      </c>
      <c r="G18" s="60" t="s">
        <v>55</v>
      </c>
      <c r="H18" s="60"/>
      <c r="I18" s="60"/>
      <c r="J18" s="60"/>
      <c r="K18" s="60"/>
      <c r="L18" s="60"/>
      <c r="M18" s="62"/>
      <c r="N18" s="62"/>
      <c r="O18" s="62"/>
      <c r="P18" s="62"/>
      <c r="Q18" s="62"/>
      <c r="R18" s="62"/>
      <c r="S18" s="62"/>
      <c r="T18" s="44" t="s">
        <v>148</v>
      </c>
    </row>
    <row r="19" spans="1:20" s="3" customFormat="1" ht="54.9" customHeight="1">
      <c r="A19" s="81">
        <v>109</v>
      </c>
      <c r="B19" s="60" t="s">
        <v>184</v>
      </c>
      <c r="C19" s="5" t="s">
        <v>143</v>
      </c>
      <c r="D19" s="61">
        <v>144000</v>
      </c>
      <c r="E19" s="61">
        <v>0</v>
      </c>
      <c r="F19" s="90" t="s">
        <v>144</v>
      </c>
      <c r="G19" s="60" t="s">
        <v>96</v>
      </c>
      <c r="H19" s="60"/>
      <c r="I19" s="60"/>
      <c r="J19" s="60"/>
      <c r="K19" s="60"/>
      <c r="L19" s="60"/>
      <c r="M19" s="62"/>
      <c r="N19" s="62"/>
      <c r="O19" s="62"/>
      <c r="P19" s="62"/>
      <c r="Q19" s="62"/>
      <c r="R19" s="62"/>
      <c r="S19" s="62"/>
      <c r="T19" s="44" t="s">
        <v>148</v>
      </c>
    </row>
    <row r="20" spans="1:20" s="3" customFormat="1" ht="54.9" customHeight="1">
      <c r="A20" s="81">
        <v>109</v>
      </c>
      <c r="B20" s="60" t="s">
        <v>184</v>
      </c>
      <c r="C20" s="5" t="s">
        <v>143</v>
      </c>
      <c r="D20" s="61">
        <v>133000</v>
      </c>
      <c r="E20" s="61">
        <v>0</v>
      </c>
      <c r="F20" s="90" t="s">
        <v>144</v>
      </c>
      <c r="G20" s="60" t="s">
        <v>155</v>
      </c>
      <c r="H20" s="60"/>
      <c r="I20" s="60"/>
      <c r="J20" s="60"/>
      <c r="K20" s="60"/>
      <c r="L20" s="60"/>
      <c r="M20" s="62"/>
      <c r="N20" s="62"/>
      <c r="O20" s="62"/>
      <c r="P20" s="62"/>
      <c r="Q20" s="62"/>
      <c r="R20" s="62"/>
      <c r="S20" s="62"/>
      <c r="T20" s="44" t="s">
        <v>148</v>
      </c>
    </row>
    <row r="21" spans="1:20" s="3" customFormat="1" ht="54.9" customHeight="1">
      <c r="A21" s="81">
        <v>109</v>
      </c>
      <c r="B21" s="60" t="s">
        <v>184</v>
      </c>
      <c r="C21" s="5" t="s">
        <v>143</v>
      </c>
      <c r="D21" s="61">
        <v>133000</v>
      </c>
      <c r="E21" s="61">
        <v>0</v>
      </c>
      <c r="F21" s="90" t="s">
        <v>144</v>
      </c>
      <c r="G21" s="60" t="s">
        <v>97</v>
      </c>
      <c r="H21" s="60"/>
      <c r="I21" s="60"/>
      <c r="J21" s="60"/>
      <c r="K21" s="60"/>
      <c r="L21" s="60"/>
      <c r="M21" s="62"/>
      <c r="N21" s="62"/>
      <c r="O21" s="62"/>
      <c r="P21" s="62"/>
      <c r="Q21" s="62"/>
      <c r="R21" s="62"/>
      <c r="S21" s="62"/>
      <c r="T21" s="44" t="s">
        <v>148</v>
      </c>
    </row>
    <row r="22" spans="1:20" s="45" customFormat="1" ht="54.9" customHeight="1">
      <c r="A22" s="80">
        <v>109</v>
      </c>
      <c r="B22" s="56" t="s">
        <v>185</v>
      </c>
      <c r="C22" s="86" t="s">
        <v>146</v>
      </c>
      <c r="D22" s="57">
        <f>SUM(D17:D21)</f>
        <v>886000</v>
      </c>
      <c r="E22" s="57">
        <f>E17+E18+E19+E20</f>
        <v>0</v>
      </c>
      <c r="F22" s="92"/>
      <c r="G22" s="56"/>
      <c r="H22" s="56"/>
      <c r="I22" s="56"/>
      <c r="J22" s="56"/>
      <c r="K22" s="56"/>
      <c r="L22" s="56"/>
      <c r="M22" s="58"/>
      <c r="N22" s="58"/>
      <c r="O22" s="58"/>
      <c r="P22" s="58"/>
      <c r="Q22" s="58"/>
      <c r="R22" s="58"/>
      <c r="S22" s="58"/>
      <c r="T22" s="59"/>
    </row>
    <row r="23" spans="1:20" s="45" customFormat="1" ht="54.9" customHeight="1">
      <c r="A23" s="81">
        <v>109</v>
      </c>
      <c r="B23" s="60" t="s">
        <v>56</v>
      </c>
      <c r="C23" s="87" t="s">
        <v>143</v>
      </c>
      <c r="D23" s="61">
        <v>3412000</v>
      </c>
      <c r="E23" s="61">
        <v>0</v>
      </c>
      <c r="F23" s="90" t="s">
        <v>144</v>
      </c>
      <c r="G23" s="60" t="s">
        <v>64</v>
      </c>
      <c r="H23" s="60"/>
      <c r="I23" s="60"/>
      <c r="J23" s="60"/>
      <c r="K23" s="60"/>
      <c r="L23" s="60"/>
      <c r="M23" s="62"/>
      <c r="N23" s="62"/>
      <c r="O23" s="62"/>
      <c r="P23" s="62"/>
      <c r="Q23" s="62"/>
      <c r="R23" s="62"/>
      <c r="S23" s="62"/>
      <c r="T23" s="44" t="s">
        <v>147</v>
      </c>
    </row>
    <row r="24" spans="1:20" s="45" customFormat="1" ht="54.9" customHeight="1">
      <c r="A24" s="81">
        <v>109</v>
      </c>
      <c r="B24" s="60" t="s">
        <v>56</v>
      </c>
      <c r="C24" s="87" t="s">
        <v>143</v>
      </c>
      <c r="D24" s="61">
        <v>635000</v>
      </c>
      <c r="E24" s="61">
        <v>0</v>
      </c>
      <c r="F24" s="90" t="s">
        <v>144</v>
      </c>
      <c r="G24" s="60" t="s">
        <v>57</v>
      </c>
      <c r="H24" s="60"/>
      <c r="I24" s="60"/>
      <c r="J24" s="60"/>
      <c r="K24" s="60"/>
      <c r="L24" s="60"/>
      <c r="M24" s="62"/>
      <c r="N24" s="62"/>
      <c r="O24" s="62"/>
      <c r="P24" s="62"/>
      <c r="Q24" s="62"/>
      <c r="R24" s="62"/>
      <c r="S24" s="62"/>
      <c r="T24" s="44" t="s">
        <v>148</v>
      </c>
    </row>
    <row r="25" spans="1:20" s="45" customFormat="1" ht="54.9" customHeight="1">
      <c r="A25" s="81">
        <v>109</v>
      </c>
      <c r="B25" s="60" t="s">
        <v>56</v>
      </c>
      <c r="C25" s="87" t="s">
        <v>143</v>
      </c>
      <c r="D25" s="61">
        <v>300000</v>
      </c>
      <c r="E25" s="61">
        <v>0</v>
      </c>
      <c r="F25" s="90" t="s">
        <v>144</v>
      </c>
      <c r="G25" s="60" t="s">
        <v>58</v>
      </c>
      <c r="H25" s="60"/>
      <c r="I25" s="60"/>
      <c r="J25" s="60"/>
      <c r="K25" s="60"/>
      <c r="L25" s="60"/>
      <c r="M25" s="62"/>
      <c r="N25" s="62"/>
      <c r="O25" s="62"/>
      <c r="P25" s="62"/>
      <c r="Q25" s="62"/>
      <c r="R25" s="62"/>
      <c r="S25" s="62"/>
      <c r="T25" s="44" t="s">
        <v>148</v>
      </c>
    </row>
    <row r="26" spans="1:20" s="45" customFormat="1" ht="54.9" customHeight="1">
      <c r="A26" s="81">
        <v>109</v>
      </c>
      <c r="B26" s="60" t="s">
        <v>56</v>
      </c>
      <c r="C26" s="87" t="s">
        <v>143</v>
      </c>
      <c r="D26" s="61">
        <v>161000</v>
      </c>
      <c r="E26" s="61">
        <v>0</v>
      </c>
      <c r="F26" s="93" t="s">
        <v>208</v>
      </c>
      <c r="G26" s="60" t="s">
        <v>98</v>
      </c>
      <c r="H26" s="60"/>
      <c r="I26" s="60"/>
      <c r="J26" s="60"/>
      <c r="K26" s="60"/>
      <c r="L26" s="60"/>
      <c r="M26" s="62"/>
      <c r="N26" s="62"/>
      <c r="O26" s="62"/>
      <c r="P26" s="62"/>
      <c r="Q26" s="62"/>
      <c r="R26" s="62"/>
      <c r="S26" s="62"/>
      <c r="T26" s="44" t="s">
        <v>148</v>
      </c>
    </row>
    <row r="27" spans="1:20" s="45" customFormat="1" ht="54.9" customHeight="1">
      <c r="A27" s="81">
        <v>109</v>
      </c>
      <c r="B27" s="60" t="s">
        <v>56</v>
      </c>
      <c r="C27" s="87" t="s">
        <v>143</v>
      </c>
      <c r="D27" s="61">
        <v>19000</v>
      </c>
      <c r="E27" s="61">
        <v>0</v>
      </c>
      <c r="F27" s="93" t="s">
        <v>201</v>
      </c>
      <c r="G27" s="60" t="s">
        <v>198</v>
      </c>
      <c r="H27" s="60"/>
      <c r="I27" s="60"/>
      <c r="J27" s="60"/>
      <c r="K27" s="60"/>
      <c r="L27" s="60"/>
      <c r="M27" s="62"/>
      <c r="N27" s="62"/>
      <c r="O27" s="62"/>
      <c r="P27" s="62"/>
      <c r="Q27" s="62"/>
      <c r="R27" s="62"/>
      <c r="S27" s="62"/>
      <c r="T27" s="44" t="s">
        <v>151</v>
      </c>
    </row>
    <row r="28" spans="1:20" s="45" customFormat="1" ht="54.9" customHeight="1">
      <c r="A28" s="81">
        <v>109</v>
      </c>
      <c r="B28" s="60" t="s">
        <v>56</v>
      </c>
      <c r="C28" s="87" t="s">
        <v>143</v>
      </c>
      <c r="D28" s="61">
        <v>571000</v>
      </c>
      <c r="E28" s="61">
        <v>0</v>
      </c>
      <c r="F28" s="93" t="s">
        <v>201</v>
      </c>
      <c r="G28" s="60" t="s">
        <v>157</v>
      </c>
      <c r="H28" s="60"/>
      <c r="I28" s="60"/>
      <c r="J28" s="60"/>
      <c r="K28" s="60"/>
      <c r="L28" s="60"/>
      <c r="M28" s="62"/>
      <c r="N28" s="62"/>
      <c r="O28" s="62"/>
      <c r="P28" s="62"/>
      <c r="Q28" s="62"/>
      <c r="R28" s="62"/>
      <c r="S28" s="62"/>
      <c r="T28" s="44" t="s">
        <v>148</v>
      </c>
    </row>
    <row r="29" spans="1:20" ht="54.9" customHeight="1">
      <c r="A29" s="80">
        <v>109</v>
      </c>
      <c r="B29" s="56" t="s">
        <v>156</v>
      </c>
      <c r="C29" s="86" t="s">
        <v>146</v>
      </c>
      <c r="D29" s="57">
        <f>SUM(D23+D24+D25+D26+D27+D28)</f>
        <v>5098000</v>
      </c>
      <c r="E29" s="57">
        <f>SUM(E23+E24+E25+E26)</f>
        <v>0</v>
      </c>
      <c r="F29" s="92"/>
      <c r="G29" s="56"/>
      <c r="H29" s="56"/>
      <c r="I29" s="56"/>
      <c r="J29" s="56"/>
      <c r="K29" s="56"/>
      <c r="L29" s="56"/>
      <c r="M29" s="58"/>
      <c r="N29" s="58"/>
      <c r="O29" s="58"/>
      <c r="P29" s="58"/>
      <c r="Q29" s="58"/>
      <c r="R29" s="58"/>
      <c r="S29" s="58"/>
      <c r="T29" s="59"/>
    </row>
    <row r="30" spans="1:20" s="3" customFormat="1" ht="54.9" customHeight="1">
      <c r="A30" s="81">
        <v>109</v>
      </c>
      <c r="B30" s="60" t="s">
        <v>186</v>
      </c>
      <c r="C30" s="87" t="s">
        <v>143</v>
      </c>
      <c r="D30" s="61">
        <v>2057000</v>
      </c>
      <c r="E30" s="63">
        <v>0</v>
      </c>
      <c r="F30" s="93" t="s">
        <v>208</v>
      </c>
      <c r="G30" s="60" t="s">
        <v>65</v>
      </c>
      <c r="H30" s="60"/>
      <c r="I30" s="60"/>
      <c r="J30" s="60"/>
      <c r="K30" s="60"/>
      <c r="L30" s="60"/>
      <c r="M30" s="62"/>
      <c r="N30" s="62"/>
      <c r="O30" s="62"/>
      <c r="P30" s="62"/>
      <c r="Q30" s="62"/>
      <c r="R30" s="62"/>
      <c r="S30" s="62"/>
      <c r="T30" s="44" t="s">
        <v>147</v>
      </c>
    </row>
    <row r="31" spans="1:20" ht="54.9" customHeight="1">
      <c r="A31" s="80">
        <v>109</v>
      </c>
      <c r="B31" s="56" t="s">
        <v>187</v>
      </c>
      <c r="C31" s="86" t="s">
        <v>146</v>
      </c>
      <c r="D31" s="57">
        <f>SUM(D30:D30)</f>
        <v>2057000</v>
      </c>
      <c r="E31" s="57">
        <f>SUM(E30)</f>
        <v>0</v>
      </c>
      <c r="F31" s="92"/>
      <c r="G31" s="56"/>
      <c r="H31" s="56"/>
      <c r="I31" s="56"/>
      <c r="J31" s="56"/>
      <c r="K31" s="56"/>
      <c r="L31" s="56"/>
      <c r="M31" s="58"/>
      <c r="N31" s="58"/>
      <c r="O31" s="58"/>
      <c r="P31" s="58"/>
      <c r="Q31" s="58"/>
      <c r="R31" s="58"/>
      <c r="S31" s="58"/>
      <c r="T31" s="59"/>
    </row>
    <row r="32" spans="1:20" s="3" customFormat="1" ht="54.9" customHeight="1">
      <c r="A32" s="81">
        <v>109</v>
      </c>
      <c r="B32" s="60" t="s">
        <v>48</v>
      </c>
      <c r="C32" s="87" t="s">
        <v>143</v>
      </c>
      <c r="D32" s="61">
        <v>965000</v>
      </c>
      <c r="E32" s="61">
        <v>0</v>
      </c>
      <c r="F32" s="93" t="s">
        <v>208</v>
      </c>
      <c r="G32" s="60" t="s">
        <v>59</v>
      </c>
      <c r="H32" s="60"/>
      <c r="I32" s="60"/>
      <c r="J32" s="60"/>
      <c r="K32" s="60"/>
      <c r="L32" s="60"/>
      <c r="M32" s="62"/>
      <c r="N32" s="62"/>
      <c r="O32" s="62"/>
      <c r="P32" s="62"/>
      <c r="Q32" s="62"/>
      <c r="R32" s="62"/>
      <c r="S32" s="62"/>
      <c r="T32" s="44" t="s">
        <v>147</v>
      </c>
    </row>
    <row r="33" spans="1:20" s="3" customFormat="1" ht="54.9" customHeight="1">
      <c r="A33" s="81">
        <v>109</v>
      </c>
      <c r="B33" s="60" t="s">
        <v>48</v>
      </c>
      <c r="C33" s="87" t="s">
        <v>143</v>
      </c>
      <c r="D33" s="61">
        <v>252000</v>
      </c>
      <c r="E33" s="61">
        <v>0</v>
      </c>
      <c r="F33" s="93" t="s">
        <v>208</v>
      </c>
      <c r="G33" s="60" t="s">
        <v>99</v>
      </c>
      <c r="H33" s="60"/>
      <c r="I33" s="60"/>
      <c r="J33" s="60"/>
      <c r="K33" s="60"/>
      <c r="L33" s="60"/>
      <c r="M33" s="62"/>
      <c r="N33" s="62"/>
      <c r="O33" s="62"/>
      <c r="P33" s="62"/>
      <c r="Q33" s="62"/>
      <c r="R33" s="62"/>
      <c r="S33" s="62"/>
      <c r="T33" s="44" t="s">
        <v>148</v>
      </c>
    </row>
    <row r="34" spans="1:20" s="3" customFormat="1" ht="54.9" customHeight="1">
      <c r="A34" s="81">
        <v>109</v>
      </c>
      <c r="B34" s="60" t="s">
        <v>48</v>
      </c>
      <c r="C34" s="87" t="s">
        <v>143</v>
      </c>
      <c r="D34" s="61">
        <v>232000</v>
      </c>
      <c r="E34" s="61">
        <v>0</v>
      </c>
      <c r="F34" s="93" t="s">
        <v>208</v>
      </c>
      <c r="G34" s="60" t="s">
        <v>60</v>
      </c>
      <c r="H34" s="60"/>
      <c r="I34" s="60"/>
      <c r="J34" s="60"/>
      <c r="K34" s="60"/>
      <c r="L34" s="60"/>
      <c r="M34" s="62"/>
      <c r="N34" s="62"/>
      <c r="O34" s="62"/>
      <c r="P34" s="62"/>
      <c r="Q34" s="62"/>
      <c r="R34" s="62"/>
      <c r="S34" s="62"/>
      <c r="T34" s="44" t="s">
        <v>148</v>
      </c>
    </row>
    <row r="35" spans="1:20" s="3" customFormat="1" ht="54.9" customHeight="1">
      <c r="A35" s="81">
        <v>109</v>
      </c>
      <c r="B35" s="60" t="s">
        <v>48</v>
      </c>
      <c r="C35" s="87" t="s">
        <v>143</v>
      </c>
      <c r="D35" s="61">
        <v>180000</v>
      </c>
      <c r="E35" s="61">
        <f>SUM(E36)</f>
        <v>38503</v>
      </c>
      <c r="F35" s="93" t="s">
        <v>159</v>
      </c>
      <c r="G35" s="60" t="s">
        <v>100</v>
      </c>
      <c r="H35" s="60"/>
      <c r="I35" s="60"/>
      <c r="J35" s="60"/>
      <c r="K35" s="60"/>
      <c r="L35" s="60"/>
      <c r="M35" s="62"/>
      <c r="N35" s="62"/>
      <c r="O35" s="62"/>
      <c r="P35" s="62"/>
      <c r="Q35" s="62"/>
      <c r="R35" s="62"/>
      <c r="S35" s="62"/>
      <c r="T35" s="44"/>
    </row>
    <row r="36" spans="1:20" s="3" customFormat="1" ht="54.9" customHeight="1">
      <c r="A36" s="81">
        <v>109</v>
      </c>
      <c r="B36" s="60" t="s">
        <v>48</v>
      </c>
      <c r="C36" s="87" t="s">
        <v>143</v>
      </c>
      <c r="D36" s="61"/>
      <c r="E36" s="61">
        <v>38503</v>
      </c>
      <c r="F36" s="93" t="s">
        <v>159</v>
      </c>
      <c r="G36" s="96" t="s">
        <v>135</v>
      </c>
      <c r="H36" s="60" t="s">
        <v>101</v>
      </c>
      <c r="I36" s="60" t="s">
        <v>102</v>
      </c>
      <c r="J36" s="60" t="s">
        <v>103</v>
      </c>
      <c r="K36" s="60" t="s">
        <v>104</v>
      </c>
      <c r="L36" s="64" t="s">
        <v>211</v>
      </c>
      <c r="M36" s="62"/>
      <c r="N36" s="65"/>
      <c r="O36" s="65"/>
      <c r="P36" s="62"/>
      <c r="Q36" s="62"/>
      <c r="R36" s="62"/>
      <c r="S36" s="62"/>
      <c r="T36" s="66" t="s">
        <v>160</v>
      </c>
    </row>
    <row r="37" spans="1:20" s="3" customFormat="1" ht="54.9" customHeight="1">
      <c r="A37" s="81">
        <v>109</v>
      </c>
      <c r="B37" s="60" t="s">
        <v>48</v>
      </c>
      <c r="C37" s="87" t="s">
        <v>143</v>
      </c>
      <c r="D37" s="61">
        <v>522000</v>
      </c>
      <c r="E37" s="61">
        <v>0</v>
      </c>
      <c r="F37" s="93" t="s">
        <v>159</v>
      </c>
      <c r="G37" s="60" t="s">
        <v>105</v>
      </c>
      <c r="H37" s="60"/>
      <c r="I37" s="60"/>
      <c r="J37" s="60"/>
      <c r="K37" s="60"/>
      <c r="L37" s="60"/>
      <c r="M37" s="62"/>
      <c r="N37" s="62"/>
      <c r="O37" s="62"/>
      <c r="P37" s="62"/>
      <c r="Q37" s="62"/>
      <c r="R37" s="62"/>
      <c r="S37" s="62"/>
      <c r="T37" s="44" t="s">
        <v>147</v>
      </c>
    </row>
    <row r="38" spans="1:20" ht="54.9" customHeight="1">
      <c r="A38" s="80">
        <v>109</v>
      </c>
      <c r="B38" s="56" t="s">
        <v>158</v>
      </c>
      <c r="C38" s="86" t="s">
        <v>161</v>
      </c>
      <c r="D38" s="57">
        <f>SUM(D32:D37)</f>
        <v>2151000</v>
      </c>
      <c r="E38" s="57">
        <f>SUM(E32,E33,E34,E35,E37)</f>
        <v>38503</v>
      </c>
      <c r="F38" s="92"/>
      <c r="G38" s="56"/>
      <c r="H38" s="56"/>
      <c r="I38" s="56"/>
      <c r="J38" s="56"/>
      <c r="K38" s="56"/>
      <c r="L38" s="56"/>
      <c r="M38" s="58"/>
      <c r="N38" s="58"/>
      <c r="O38" s="58"/>
      <c r="P38" s="58"/>
      <c r="Q38" s="58"/>
      <c r="R38" s="58"/>
      <c r="S38" s="58"/>
      <c r="T38" s="59"/>
    </row>
    <row r="39" spans="1:20" ht="54.9" customHeight="1">
      <c r="A39" s="82">
        <v>109</v>
      </c>
      <c r="B39" s="67" t="s">
        <v>49</v>
      </c>
      <c r="C39" s="87" t="s">
        <v>143</v>
      </c>
      <c r="D39" s="68">
        <v>224000</v>
      </c>
      <c r="E39" s="61">
        <v>0</v>
      </c>
      <c r="F39" s="93" t="s">
        <v>159</v>
      </c>
      <c r="G39" s="67" t="s">
        <v>162</v>
      </c>
      <c r="H39" s="67"/>
      <c r="I39" s="67"/>
      <c r="J39" s="67"/>
      <c r="K39" s="67"/>
      <c r="L39" s="67"/>
      <c r="M39" s="67"/>
      <c r="N39" s="67"/>
      <c r="O39" s="67"/>
      <c r="P39" s="67"/>
      <c r="Q39" s="67"/>
      <c r="R39" s="67"/>
      <c r="S39" s="67"/>
      <c r="T39" s="44" t="s">
        <v>147</v>
      </c>
    </row>
    <row r="40" spans="1:20" ht="54.9" customHeight="1">
      <c r="A40" s="80">
        <v>109</v>
      </c>
      <c r="B40" s="56" t="s">
        <v>183</v>
      </c>
      <c r="C40" s="86" t="s">
        <v>161</v>
      </c>
      <c r="D40" s="57">
        <f>SUM(D39)</f>
        <v>224000</v>
      </c>
      <c r="E40" s="57">
        <f>SUM(E39)</f>
        <v>0</v>
      </c>
      <c r="F40" s="92"/>
      <c r="G40" s="56"/>
      <c r="H40" s="56"/>
      <c r="I40" s="56"/>
      <c r="J40" s="56"/>
      <c r="K40" s="56"/>
      <c r="L40" s="56"/>
      <c r="M40" s="58"/>
      <c r="N40" s="58"/>
      <c r="O40" s="58"/>
      <c r="P40" s="58"/>
      <c r="Q40" s="58"/>
      <c r="R40" s="58"/>
      <c r="S40" s="58"/>
      <c r="T40" s="59"/>
    </row>
    <row r="41" spans="1:20" ht="54.9" customHeight="1">
      <c r="A41" s="80">
        <v>109</v>
      </c>
      <c r="B41" s="56" t="s">
        <v>197</v>
      </c>
      <c r="C41" s="86" t="s">
        <v>161</v>
      </c>
      <c r="D41" s="57">
        <f>D14+D16+D22+D29+D31+D38+D40</f>
        <v>29753000</v>
      </c>
      <c r="E41" s="57">
        <f>E14+E16+E22+E29+E31+E38+E40</f>
        <v>105333</v>
      </c>
      <c r="F41" s="92"/>
      <c r="G41" s="56"/>
      <c r="H41" s="56"/>
      <c r="I41" s="56"/>
      <c r="J41" s="56"/>
      <c r="K41" s="56"/>
      <c r="L41" s="56"/>
      <c r="M41" s="58"/>
      <c r="N41" s="58"/>
      <c r="O41" s="58"/>
      <c r="P41" s="58"/>
      <c r="Q41" s="58"/>
      <c r="R41" s="58"/>
      <c r="S41" s="58"/>
      <c r="T41" s="59"/>
    </row>
    <row r="42" spans="1:20" s="3" customFormat="1" ht="54.9" customHeight="1">
      <c r="A42" s="81">
        <v>109</v>
      </c>
      <c r="B42" s="60" t="s">
        <v>63</v>
      </c>
      <c r="C42" s="87" t="s">
        <v>143</v>
      </c>
      <c r="D42" s="61">
        <v>217000</v>
      </c>
      <c r="E42" s="61">
        <v>0</v>
      </c>
      <c r="F42" s="93" t="s">
        <v>159</v>
      </c>
      <c r="G42" s="60" t="s">
        <v>66</v>
      </c>
      <c r="H42" s="60"/>
      <c r="I42" s="60"/>
      <c r="J42" s="60"/>
      <c r="K42" s="60"/>
      <c r="L42" s="60"/>
      <c r="M42" s="62"/>
      <c r="N42" s="62"/>
      <c r="O42" s="62"/>
      <c r="P42" s="62"/>
      <c r="Q42" s="62"/>
      <c r="R42" s="62"/>
      <c r="S42" s="62"/>
      <c r="T42" s="44" t="s">
        <v>147</v>
      </c>
    </row>
    <row r="43" spans="1:20" ht="54.9" customHeight="1">
      <c r="A43" s="80">
        <v>109</v>
      </c>
      <c r="B43" s="56" t="s">
        <v>163</v>
      </c>
      <c r="C43" s="86" t="s">
        <v>161</v>
      </c>
      <c r="D43" s="57">
        <f>SUM(D42:D42)</f>
        <v>217000</v>
      </c>
      <c r="E43" s="69">
        <f>SUM(E42)</f>
        <v>0</v>
      </c>
      <c r="F43" s="92"/>
      <c r="G43" s="56"/>
      <c r="H43" s="56"/>
      <c r="I43" s="56"/>
      <c r="J43" s="56"/>
      <c r="K43" s="56"/>
      <c r="L43" s="56"/>
      <c r="M43" s="58"/>
      <c r="N43" s="58"/>
      <c r="O43" s="58"/>
      <c r="P43" s="58"/>
      <c r="Q43" s="58"/>
      <c r="R43" s="58"/>
      <c r="S43" s="58"/>
      <c r="T43" s="59"/>
    </row>
    <row r="44" spans="1:20" s="3" customFormat="1" ht="54.9" customHeight="1">
      <c r="A44" s="83">
        <v>109</v>
      </c>
      <c r="B44" s="7" t="s">
        <v>67</v>
      </c>
      <c r="C44" s="87" t="s">
        <v>143</v>
      </c>
      <c r="D44" s="8">
        <v>48000</v>
      </c>
      <c r="E44" s="8">
        <v>0</v>
      </c>
      <c r="F44" s="93" t="s">
        <v>159</v>
      </c>
      <c r="G44" s="9" t="s">
        <v>106</v>
      </c>
      <c r="H44" s="7"/>
      <c r="I44" s="60"/>
      <c r="J44" s="60"/>
      <c r="K44" s="60"/>
      <c r="L44" s="60"/>
      <c r="M44" s="62"/>
      <c r="N44" s="62"/>
      <c r="O44" s="62"/>
      <c r="P44" s="62"/>
      <c r="Q44" s="62"/>
      <c r="R44" s="62"/>
      <c r="S44" s="62"/>
      <c r="T44" s="44" t="s">
        <v>147</v>
      </c>
    </row>
    <row r="45" spans="1:20" s="3" customFormat="1" ht="54.9" customHeight="1">
      <c r="A45" s="83">
        <v>109</v>
      </c>
      <c r="B45" s="7" t="s">
        <v>67</v>
      </c>
      <c r="C45" s="87" t="s">
        <v>143</v>
      </c>
      <c r="D45" s="8">
        <v>94000</v>
      </c>
      <c r="E45" s="8">
        <v>0</v>
      </c>
      <c r="F45" s="93" t="s">
        <v>202</v>
      </c>
      <c r="G45" s="60" t="s">
        <v>132</v>
      </c>
      <c r="H45" s="7"/>
      <c r="I45" s="60"/>
      <c r="J45" s="60"/>
      <c r="K45" s="60"/>
      <c r="L45" s="60"/>
      <c r="M45" s="62"/>
      <c r="N45" s="62"/>
      <c r="O45" s="62"/>
      <c r="P45" s="62"/>
      <c r="Q45" s="62"/>
      <c r="R45" s="62"/>
      <c r="S45" s="62"/>
      <c r="T45" s="44" t="s">
        <v>148</v>
      </c>
    </row>
    <row r="46" spans="1:20" ht="54.9" customHeight="1">
      <c r="A46" s="80">
        <v>109</v>
      </c>
      <c r="B46" s="56" t="s">
        <v>164</v>
      </c>
      <c r="C46" s="86" t="s">
        <v>161</v>
      </c>
      <c r="D46" s="69">
        <f>SUM(D44:D45)</f>
        <v>142000</v>
      </c>
      <c r="E46" s="69">
        <f>SUM(E44)</f>
        <v>0</v>
      </c>
      <c r="F46" s="92"/>
      <c r="G46" s="56"/>
      <c r="H46" s="56"/>
      <c r="I46" s="56"/>
      <c r="J46" s="56"/>
      <c r="K46" s="56"/>
      <c r="L46" s="56"/>
      <c r="M46" s="58"/>
      <c r="N46" s="58"/>
      <c r="O46" s="58"/>
      <c r="P46" s="58"/>
      <c r="Q46" s="58"/>
      <c r="R46" s="58"/>
      <c r="S46" s="58"/>
      <c r="T46" s="59"/>
    </row>
    <row r="47" spans="1:20" s="3" customFormat="1" ht="54.9" customHeight="1">
      <c r="A47" s="81">
        <v>109</v>
      </c>
      <c r="B47" s="60" t="s">
        <v>68</v>
      </c>
      <c r="C47" s="87" t="s">
        <v>143</v>
      </c>
      <c r="D47" s="63">
        <v>113000</v>
      </c>
      <c r="E47" s="63">
        <v>0</v>
      </c>
      <c r="F47" s="93" t="s">
        <v>159</v>
      </c>
      <c r="G47" s="60" t="s">
        <v>108</v>
      </c>
      <c r="H47" s="60"/>
      <c r="I47" s="60"/>
      <c r="J47" s="60"/>
      <c r="K47" s="60"/>
      <c r="L47" s="60"/>
      <c r="M47" s="62"/>
      <c r="N47" s="62"/>
      <c r="O47" s="62"/>
      <c r="P47" s="62"/>
      <c r="Q47" s="62"/>
      <c r="R47" s="62"/>
      <c r="S47" s="62"/>
      <c r="T47" s="44" t="s">
        <v>147</v>
      </c>
    </row>
    <row r="48" spans="1:20" s="3" customFormat="1" ht="54.9" customHeight="1">
      <c r="A48" s="81">
        <v>109</v>
      </c>
      <c r="B48" s="60" t="s">
        <v>68</v>
      </c>
      <c r="C48" s="87" t="s">
        <v>143</v>
      </c>
      <c r="D48" s="63">
        <v>95000</v>
      </c>
      <c r="E48" s="63">
        <v>0</v>
      </c>
      <c r="F48" s="93" t="s">
        <v>159</v>
      </c>
      <c r="G48" s="60" t="s">
        <v>69</v>
      </c>
      <c r="H48" s="60"/>
      <c r="I48" s="60"/>
      <c r="J48" s="60"/>
      <c r="K48" s="60"/>
      <c r="L48" s="60"/>
      <c r="M48" s="62"/>
      <c r="N48" s="62"/>
      <c r="O48" s="62"/>
      <c r="P48" s="62"/>
      <c r="Q48" s="62"/>
      <c r="R48" s="62"/>
      <c r="S48" s="62"/>
      <c r="T48" s="44" t="s">
        <v>148</v>
      </c>
    </row>
    <row r="49" spans="1:20" s="3" customFormat="1" ht="54.9" customHeight="1">
      <c r="A49" s="81">
        <v>109</v>
      </c>
      <c r="B49" s="60" t="s">
        <v>68</v>
      </c>
      <c r="C49" s="87" t="s">
        <v>143</v>
      </c>
      <c r="D49" s="63">
        <v>173000</v>
      </c>
      <c r="E49" s="63">
        <v>0</v>
      </c>
      <c r="F49" s="93" t="s">
        <v>159</v>
      </c>
      <c r="G49" s="60" t="s">
        <v>107</v>
      </c>
      <c r="H49" s="60"/>
      <c r="I49" s="60"/>
      <c r="J49" s="60"/>
      <c r="K49" s="60"/>
      <c r="L49" s="60"/>
      <c r="M49" s="62"/>
      <c r="N49" s="65"/>
      <c r="O49" s="62"/>
      <c r="P49" s="62"/>
      <c r="Q49" s="62"/>
      <c r="R49" s="62"/>
      <c r="S49" s="62"/>
      <c r="T49" s="44" t="s">
        <v>148</v>
      </c>
    </row>
    <row r="50" spans="1:20" ht="54.9" customHeight="1">
      <c r="A50" s="80">
        <v>109</v>
      </c>
      <c r="B50" s="56" t="s">
        <v>41</v>
      </c>
      <c r="C50" s="86" t="s">
        <v>161</v>
      </c>
      <c r="D50" s="57">
        <f>SUM(D47:D49)</f>
        <v>381000</v>
      </c>
      <c r="E50" s="57">
        <f>SUM(E47,E48)</f>
        <v>0</v>
      </c>
      <c r="F50" s="92"/>
      <c r="G50" s="56"/>
      <c r="H50" s="56"/>
      <c r="I50" s="56"/>
      <c r="J50" s="56"/>
      <c r="K50" s="56"/>
      <c r="L50" s="56"/>
      <c r="M50" s="58"/>
      <c r="N50" s="58"/>
      <c r="O50" s="58"/>
      <c r="P50" s="58"/>
      <c r="Q50" s="58"/>
      <c r="R50" s="58"/>
      <c r="S50" s="58"/>
      <c r="T50" s="59"/>
    </row>
    <row r="51" spans="1:20" ht="54.9" customHeight="1">
      <c r="A51" s="80">
        <v>109</v>
      </c>
      <c r="B51" s="56" t="s">
        <v>165</v>
      </c>
      <c r="C51" s="86" t="s">
        <v>161</v>
      </c>
      <c r="D51" s="57">
        <f>SUM(D41,D43,D46,D50)</f>
        <v>30493000</v>
      </c>
      <c r="E51" s="69">
        <f>SUM(E41,E43,E46,E50)</f>
        <v>105333</v>
      </c>
      <c r="F51" s="92"/>
      <c r="G51" s="56"/>
      <c r="H51" s="56"/>
      <c r="I51" s="56"/>
      <c r="J51" s="56"/>
      <c r="K51" s="56"/>
      <c r="L51" s="56"/>
      <c r="M51" s="58"/>
      <c r="N51" s="58"/>
      <c r="O51" s="58"/>
      <c r="P51" s="58"/>
      <c r="Q51" s="58"/>
      <c r="R51" s="58"/>
      <c r="S51" s="58"/>
      <c r="T51" s="59"/>
    </row>
    <row r="52" spans="1:20" s="3" customFormat="1" ht="127.8" customHeight="1">
      <c r="A52" s="84">
        <v>109</v>
      </c>
      <c r="B52" s="70" t="s">
        <v>40</v>
      </c>
      <c r="C52" s="88" t="s">
        <v>166</v>
      </c>
      <c r="D52" s="71">
        <v>1805000</v>
      </c>
      <c r="E52" s="72">
        <v>47005</v>
      </c>
      <c r="F52" s="97" t="s">
        <v>168</v>
      </c>
      <c r="G52" s="70" t="s">
        <v>125</v>
      </c>
      <c r="H52" s="70"/>
      <c r="I52" s="70"/>
      <c r="J52" s="70"/>
      <c r="K52" s="60"/>
      <c r="L52" s="60"/>
      <c r="M52" s="62"/>
      <c r="N52" s="62"/>
      <c r="O52" s="62"/>
      <c r="P52" s="62"/>
      <c r="Q52" s="62"/>
      <c r="R52" s="62"/>
      <c r="S52" s="62"/>
      <c r="T52" s="66" t="s">
        <v>169</v>
      </c>
    </row>
    <row r="53" spans="1:20" ht="54.9" customHeight="1">
      <c r="A53" s="84">
        <v>109</v>
      </c>
      <c r="B53" s="70" t="s">
        <v>40</v>
      </c>
      <c r="C53" s="88" t="s">
        <v>166</v>
      </c>
      <c r="D53" s="61">
        <v>77000</v>
      </c>
      <c r="E53" s="63">
        <v>0</v>
      </c>
      <c r="F53" s="154" t="s">
        <v>168</v>
      </c>
      <c r="G53" s="60" t="s">
        <v>124</v>
      </c>
      <c r="H53" s="60"/>
      <c r="I53" s="60"/>
      <c r="J53" s="60"/>
      <c r="K53" s="60"/>
      <c r="L53" s="60"/>
      <c r="M53" s="62"/>
      <c r="N53" s="62"/>
      <c r="O53" s="62"/>
      <c r="P53" s="62"/>
      <c r="Q53" s="62"/>
      <c r="R53" s="62"/>
      <c r="S53" s="62"/>
      <c r="T53" s="67" t="s">
        <v>170</v>
      </c>
    </row>
    <row r="54" spans="1:20" s="3" customFormat="1" ht="54.9" customHeight="1">
      <c r="A54" s="80">
        <v>109</v>
      </c>
      <c r="B54" s="56" t="s">
        <v>145</v>
      </c>
      <c r="C54" s="86" t="s">
        <v>167</v>
      </c>
      <c r="D54" s="57">
        <f>SUM(D52:D53)</f>
        <v>1882000</v>
      </c>
      <c r="E54" s="69">
        <f>SUM(E52:E52)</f>
        <v>47005</v>
      </c>
      <c r="F54" s="92"/>
      <c r="G54" s="56"/>
      <c r="H54" s="56"/>
      <c r="I54" s="56"/>
      <c r="J54" s="56"/>
      <c r="K54" s="56"/>
      <c r="L54" s="56"/>
      <c r="M54" s="58"/>
      <c r="N54" s="58"/>
      <c r="O54" s="58"/>
      <c r="P54" s="58"/>
      <c r="Q54" s="58"/>
      <c r="R54" s="58"/>
      <c r="S54" s="58"/>
      <c r="T54" s="59"/>
    </row>
    <row r="55" spans="1:20" ht="54.9" customHeight="1">
      <c r="A55" s="81">
        <v>109</v>
      </c>
      <c r="B55" s="60" t="s">
        <v>56</v>
      </c>
      <c r="C55" s="87" t="s">
        <v>171</v>
      </c>
      <c r="D55" s="61">
        <v>2575000</v>
      </c>
      <c r="E55" s="63">
        <v>0</v>
      </c>
      <c r="F55" s="154" t="s">
        <v>203</v>
      </c>
      <c r="G55" s="60" t="s">
        <v>78</v>
      </c>
      <c r="H55" s="60"/>
      <c r="I55" s="60"/>
      <c r="J55" s="60"/>
      <c r="K55" s="60"/>
      <c r="L55" s="60"/>
      <c r="M55" s="62"/>
      <c r="N55" s="62"/>
      <c r="O55" s="62"/>
      <c r="P55" s="62"/>
      <c r="Q55" s="62"/>
      <c r="R55" s="62"/>
      <c r="S55" s="62"/>
      <c r="T55" s="67" t="s">
        <v>170</v>
      </c>
    </row>
    <row r="56" spans="1:20" ht="42.6" customHeight="1">
      <c r="A56" s="80">
        <v>109</v>
      </c>
      <c r="B56" s="56" t="s">
        <v>156</v>
      </c>
      <c r="C56" s="86" t="s">
        <v>167</v>
      </c>
      <c r="D56" s="57">
        <f>SUM(D55:D55)</f>
        <v>2575000</v>
      </c>
      <c r="E56" s="57">
        <f>SUM(E55)</f>
        <v>0</v>
      </c>
      <c r="F56" s="92"/>
      <c r="G56" s="56"/>
      <c r="H56" s="56"/>
      <c r="I56" s="56"/>
      <c r="J56" s="56"/>
      <c r="K56" s="56"/>
      <c r="L56" s="56"/>
      <c r="M56" s="58"/>
      <c r="N56" s="58"/>
      <c r="O56" s="58"/>
      <c r="P56" s="58"/>
      <c r="Q56" s="58"/>
      <c r="R56" s="58"/>
      <c r="S56" s="58"/>
      <c r="T56" s="59"/>
    </row>
    <row r="57" spans="1:20" ht="37.799999999999997" customHeight="1">
      <c r="A57" s="80">
        <v>109</v>
      </c>
      <c r="B57" s="56" t="s">
        <v>197</v>
      </c>
      <c r="C57" s="86" t="s">
        <v>167</v>
      </c>
      <c r="D57" s="57">
        <f>D56+D54</f>
        <v>4457000</v>
      </c>
      <c r="E57" s="69">
        <f>E56+E54</f>
        <v>47005</v>
      </c>
      <c r="F57" s="92"/>
      <c r="G57" s="56"/>
      <c r="H57" s="56"/>
      <c r="I57" s="56"/>
      <c r="J57" s="56"/>
      <c r="K57" s="56"/>
      <c r="L57" s="56"/>
      <c r="M57" s="58"/>
      <c r="N57" s="58"/>
      <c r="O57" s="58"/>
      <c r="P57" s="58"/>
      <c r="Q57" s="58"/>
      <c r="R57" s="58"/>
      <c r="S57" s="58"/>
      <c r="T57" s="59"/>
    </row>
    <row r="58" spans="1:20" s="3" customFormat="1" ht="45.6" customHeight="1">
      <c r="A58" s="80">
        <v>109</v>
      </c>
      <c r="B58" s="56" t="s">
        <v>165</v>
      </c>
      <c r="C58" s="86" t="s">
        <v>167</v>
      </c>
      <c r="D58" s="57">
        <f>SUM(D57)</f>
        <v>4457000</v>
      </c>
      <c r="E58" s="57">
        <f>SUM(E57)</f>
        <v>47005</v>
      </c>
      <c r="F58" s="92"/>
      <c r="G58" s="56"/>
      <c r="H58" s="56"/>
      <c r="I58" s="56"/>
      <c r="J58" s="56"/>
      <c r="K58" s="56"/>
      <c r="L58" s="56"/>
      <c r="M58" s="58"/>
      <c r="N58" s="58"/>
      <c r="O58" s="58"/>
      <c r="P58" s="58"/>
      <c r="Q58" s="58"/>
      <c r="R58" s="58"/>
      <c r="S58" s="58"/>
      <c r="T58" s="59"/>
    </row>
    <row r="59" spans="1:20" s="3" customFormat="1" ht="92.1" customHeight="1">
      <c r="A59" s="155">
        <v>108</v>
      </c>
      <c r="B59" s="155" t="s">
        <v>40</v>
      </c>
      <c r="C59" s="158" t="s">
        <v>166</v>
      </c>
      <c r="D59" s="159">
        <v>10379000</v>
      </c>
      <c r="E59" s="162">
        <v>9250786</v>
      </c>
      <c r="F59" s="179" t="s">
        <v>168</v>
      </c>
      <c r="G59" s="163" t="s">
        <v>172</v>
      </c>
      <c r="H59" s="70" t="s">
        <v>109</v>
      </c>
      <c r="I59" s="70" t="s">
        <v>43</v>
      </c>
      <c r="J59" s="70" t="s">
        <v>45</v>
      </c>
      <c r="K59" s="98" t="s">
        <v>77</v>
      </c>
      <c r="L59" s="98" t="s">
        <v>220</v>
      </c>
      <c r="M59" s="62"/>
      <c r="N59" s="62"/>
      <c r="O59" s="62"/>
      <c r="P59" s="62"/>
      <c r="Q59" s="62"/>
      <c r="R59" s="62"/>
      <c r="S59" s="62"/>
      <c r="T59" s="163" t="s">
        <v>173</v>
      </c>
    </row>
    <row r="60" spans="1:20" s="3" customFormat="1" ht="50.1" customHeight="1">
      <c r="A60" s="156"/>
      <c r="B60" s="156"/>
      <c r="C60" s="156"/>
      <c r="D60" s="160"/>
      <c r="E60" s="160"/>
      <c r="F60" s="156"/>
      <c r="G60" s="164"/>
      <c r="H60" s="70" t="s">
        <v>110</v>
      </c>
      <c r="I60" s="70" t="s">
        <v>70</v>
      </c>
      <c r="J60" s="70" t="s">
        <v>71</v>
      </c>
      <c r="K60" s="99" t="s">
        <v>182</v>
      </c>
      <c r="L60" s="98" t="s">
        <v>219</v>
      </c>
      <c r="M60" s="62"/>
      <c r="N60" s="62"/>
      <c r="O60" s="62"/>
      <c r="P60" s="62"/>
      <c r="Q60" s="62"/>
      <c r="R60" s="62"/>
      <c r="S60" s="62"/>
      <c r="T60" s="164"/>
    </row>
    <row r="61" spans="1:20" s="3" customFormat="1" ht="54.9" customHeight="1">
      <c r="A61" s="156"/>
      <c r="B61" s="156"/>
      <c r="C61" s="156"/>
      <c r="D61" s="160"/>
      <c r="E61" s="160"/>
      <c r="F61" s="156"/>
      <c r="G61" s="164"/>
      <c r="H61" s="60" t="s">
        <v>111</v>
      </c>
      <c r="I61" s="60" t="s">
        <v>72</v>
      </c>
      <c r="J61" s="60" t="s">
        <v>73</v>
      </c>
      <c r="K61" s="98" t="s">
        <v>74</v>
      </c>
      <c r="L61" s="98" t="s">
        <v>218</v>
      </c>
      <c r="M61" s="62"/>
      <c r="N61" s="62"/>
      <c r="O61" s="62"/>
      <c r="P61" s="62"/>
      <c r="Q61" s="62"/>
      <c r="R61" s="62"/>
      <c r="S61" s="62"/>
      <c r="T61" s="165"/>
    </row>
    <row r="62" spans="1:20" s="3" customFormat="1" ht="50.1" customHeight="1">
      <c r="A62" s="156"/>
      <c r="B62" s="156"/>
      <c r="C62" s="156"/>
      <c r="D62" s="160"/>
      <c r="E62" s="160"/>
      <c r="F62" s="156"/>
      <c r="G62" s="164"/>
      <c r="H62" s="60" t="s">
        <v>112</v>
      </c>
      <c r="I62" s="60" t="s">
        <v>44</v>
      </c>
      <c r="J62" s="60" t="s">
        <v>75</v>
      </c>
      <c r="K62" s="99" t="s">
        <v>182</v>
      </c>
      <c r="L62" s="98" t="s">
        <v>217</v>
      </c>
      <c r="M62" s="62"/>
      <c r="N62" s="62"/>
      <c r="O62" s="62"/>
      <c r="P62" s="62"/>
      <c r="Q62" s="62"/>
      <c r="R62" s="62"/>
      <c r="S62" s="62"/>
      <c r="T62" s="165"/>
    </row>
    <row r="63" spans="1:20" s="3" customFormat="1" ht="50.1" customHeight="1">
      <c r="A63" s="156"/>
      <c r="B63" s="156"/>
      <c r="C63" s="156"/>
      <c r="D63" s="160"/>
      <c r="E63" s="160"/>
      <c r="F63" s="156"/>
      <c r="G63" s="164"/>
      <c r="H63" s="60" t="s">
        <v>76</v>
      </c>
      <c r="I63" s="60" t="s">
        <v>51</v>
      </c>
      <c r="J63" s="60" t="s">
        <v>52</v>
      </c>
      <c r="K63" s="98" t="s">
        <v>182</v>
      </c>
      <c r="L63" s="98" t="s">
        <v>216</v>
      </c>
      <c r="M63" s="62"/>
      <c r="N63" s="62"/>
      <c r="O63" s="62"/>
      <c r="P63" s="62"/>
      <c r="Q63" s="62"/>
      <c r="R63" s="62"/>
      <c r="S63" s="62"/>
      <c r="T63" s="165"/>
    </row>
    <row r="64" spans="1:20" ht="54.9" customHeight="1">
      <c r="A64" s="157"/>
      <c r="B64" s="157"/>
      <c r="C64" s="157"/>
      <c r="D64" s="161"/>
      <c r="E64" s="161"/>
      <c r="F64" s="157"/>
      <c r="G64" s="180"/>
      <c r="H64" s="60" t="s">
        <v>113</v>
      </c>
      <c r="I64" s="60" t="s">
        <v>53</v>
      </c>
      <c r="J64" s="60" t="s">
        <v>42</v>
      </c>
      <c r="K64" s="98" t="s">
        <v>74</v>
      </c>
      <c r="L64" s="98" t="s">
        <v>215</v>
      </c>
      <c r="M64" s="62"/>
      <c r="N64" s="62"/>
      <c r="O64" s="62"/>
      <c r="P64" s="62"/>
      <c r="Q64" s="62"/>
      <c r="R64" s="62"/>
      <c r="S64" s="62"/>
      <c r="T64" s="166"/>
    </row>
    <row r="65" spans="1:20" ht="48" customHeight="1">
      <c r="A65" s="80">
        <v>108</v>
      </c>
      <c r="B65" s="56" t="s">
        <v>145</v>
      </c>
      <c r="C65" s="86" t="s">
        <v>167</v>
      </c>
      <c r="D65" s="57">
        <f>SUM(D59:D64)</f>
        <v>10379000</v>
      </c>
      <c r="E65" s="57">
        <f>SUM(E59:E64)</f>
        <v>9250786</v>
      </c>
      <c r="F65" s="92"/>
      <c r="G65" s="56"/>
      <c r="H65" s="56"/>
      <c r="I65" s="56"/>
      <c r="J65" s="56"/>
      <c r="K65" s="56"/>
      <c r="L65" s="56"/>
      <c r="M65" s="58"/>
      <c r="N65" s="58"/>
      <c r="O65" s="58"/>
      <c r="P65" s="58"/>
      <c r="Q65" s="58"/>
      <c r="R65" s="58"/>
      <c r="S65" s="58"/>
      <c r="T65" s="59"/>
    </row>
    <row r="66" spans="1:20" ht="48" customHeight="1">
      <c r="A66" s="80">
        <v>108</v>
      </c>
      <c r="B66" s="56" t="s">
        <v>197</v>
      </c>
      <c r="C66" s="86" t="s">
        <v>167</v>
      </c>
      <c r="D66" s="57">
        <f t="shared" ref="D66:E67" si="0">SUM(D65)</f>
        <v>10379000</v>
      </c>
      <c r="E66" s="69">
        <f t="shared" si="0"/>
        <v>9250786</v>
      </c>
      <c r="F66" s="92"/>
      <c r="G66" s="56"/>
      <c r="H66" s="56"/>
      <c r="I66" s="56"/>
      <c r="J66" s="56"/>
      <c r="K66" s="56"/>
      <c r="L66" s="56"/>
      <c r="M66" s="58"/>
      <c r="N66" s="58"/>
      <c r="O66" s="58"/>
      <c r="P66" s="58"/>
      <c r="Q66" s="58"/>
      <c r="R66" s="58"/>
      <c r="S66" s="58"/>
      <c r="T66" s="59"/>
    </row>
    <row r="67" spans="1:20" ht="48" customHeight="1">
      <c r="A67" s="80">
        <v>108</v>
      </c>
      <c r="B67" s="56" t="s">
        <v>165</v>
      </c>
      <c r="C67" s="86" t="s">
        <v>167</v>
      </c>
      <c r="D67" s="57">
        <f t="shared" si="0"/>
        <v>10379000</v>
      </c>
      <c r="E67" s="69">
        <f t="shared" si="0"/>
        <v>9250786</v>
      </c>
      <c r="F67" s="92"/>
      <c r="G67" s="56"/>
      <c r="H67" s="56"/>
      <c r="I67" s="56"/>
      <c r="J67" s="56"/>
      <c r="K67" s="56"/>
      <c r="L67" s="56"/>
      <c r="M67" s="58"/>
      <c r="N67" s="58"/>
      <c r="O67" s="58"/>
      <c r="P67" s="58"/>
      <c r="Q67" s="58"/>
      <c r="R67" s="58"/>
      <c r="S67" s="58"/>
      <c r="T67" s="59"/>
    </row>
    <row r="68" spans="1:20" ht="54.9" customHeight="1">
      <c r="A68" s="81">
        <v>108</v>
      </c>
      <c r="B68" s="60" t="s">
        <v>180</v>
      </c>
      <c r="C68" s="87"/>
      <c r="D68" s="63">
        <v>3000000</v>
      </c>
      <c r="E68" s="63">
        <f>SUM(E69:E71)</f>
        <v>130707</v>
      </c>
      <c r="F68" s="94"/>
      <c r="G68" s="74"/>
      <c r="H68" s="73"/>
      <c r="I68" s="73"/>
      <c r="J68" s="73"/>
      <c r="K68" s="73"/>
      <c r="L68" s="73"/>
      <c r="M68" s="73"/>
      <c r="N68" s="73"/>
      <c r="O68" s="73"/>
      <c r="P68" s="73"/>
      <c r="Q68" s="73"/>
      <c r="R68" s="73"/>
      <c r="S68" s="73"/>
      <c r="T68" s="66"/>
    </row>
    <row r="69" spans="1:20" ht="77.400000000000006" customHeight="1">
      <c r="A69" s="81">
        <v>108</v>
      </c>
      <c r="B69" s="60" t="s">
        <v>180</v>
      </c>
      <c r="C69" s="87"/>
      <c r="D69" s="63"/>
      <c r="E69" s="63">
        <v>95849</v>
      </c>
      <c r="F69" s="93" t="s">
        <v>174</v>
      </c>
      <c r="G69" s="60" t="s">
        <v>177</v>
      </c>
      <c r="H69" s="60" t="s">
        <v>118</v>
      </c>
      <c r="I69" s="60" t="s">
        <v>119</v>
      </c>
      <c r="J69" s="60" t="s">
        <v>114</v>
      </c>
      <c r="K69" s="60" t="s">
        <v>188</v>
      </c>
      <c r="L69" s="60" t="s">
        <v>214</v>
      </c>
      <c r="M69" s="53">
        <v>109</v>
      </c>
      <c r="N69" s="65">
        <v>2</v>
      </c>
      <c r="O69" s="62">
        <v>13</v>
      </c>
      <c r="P69" s="62">
        <v>5</v>
      </c>
      <c r="Q69" s="62">
        <v>5</v>
      </c>
      <c r="R69" s="62">
        <v>0</v>
      </c>
      <c r="S69" s="62">
        <v>0</v>
      </c>
      <c r="T69" s="66"/>
    </row>
    <row r="70" spans="1:20" ht="103.5" customHeight="1">
      <c r="A70" s="81">
        <v>108</v>
      </c>
      <c r="B70" s="60" t="s">
        <v>180</v>
      </c>
      <c r="C70" s="87"/>
      <c r="D70" s="75"/>
      <c r="E70" s="63">
        <v>29319</v>
      </c>
      <c r="F70" s="93" t="s">
        <v>175</v>
      </c>
      <c r="G70" s="60" t="s">
        <v>178</v>
      </c>
      <c r="H70" s="60" t="s">
        <v>120</v>
      </c>
      <c r="I70" s="60" t="s">
        <v>121</v>
      </c>
      <c r="J70" s="60" t="s">
        <v>115</v>
      </c>
      <c r="K70" s="60" t="s">
        <v>189</v>
      </c>
      <c r="L70" s="60" t="s">
        <v>213</v>
      </c>
      <c r="M70" s="53">
        <v>109</v>
      </c>
      <c r="N70" s="65">
        <v>3</v>
      </c>
      <c r="O70" s="65">
        <v>31</v>
      </c>
      <c r="P70" s="62">
        <v>4</v>
      </c>
      <c r="Q70" s="62">
        <v>4</v>
      </c>
      <c r="R70" s="62">
        <v>0</v>
      </c>
      <c r="S70" s="62">
        <v>0</v>
      </c>
      <c r="T70" s="66"/>
    </row>
    <row r="71" spans="1:20" ht="54.9" customHeight="1">
      <c r="A71" s="81">
        <v>108</v>
      </c>
      <c r="B71" s="60" t="s">
        <v>180</v>
      </c>
      <c r="C71" s="87"/>
      <c r="D71" s="75"/>
      <c r="E71" s="63">
        <v>5539</v>
      </c>
      <c r="F71" s="93" t="s">
        <v>176</v>
      </c>
      <c r="G71" s="60" t="s">
        <v>116</v>
      </c>
      <c r="H71" s="64" t="s">
        <v>133</v>
      </c>
      <c r="I71" s="60" t="s">
        <v>122</v>
      </c>
      <c r="J71" s="60" t="s">
        <v>117</v>
      </c>
      <c r="K71" s="60" t="s">
        <v>190</v>
      </c>
      <c r="L71" s="60" t="s">
        <v>212</v>
      </c>
      <c r="M71" s="62"/>
      <c r="N71" s="65"/>
      <c r="O71" s="65"/>
      <c r="P71" s="62"/>
      <c r="Q71" s="62"/>
      <c r="R71" s="62"/>
      <c r="S71" s="62"/>
      <c r="T71" s="66" t="s">
        <v>179</v>
      </c>
    </row>
    <row r="72" spans="1:20" ht="54.9" customHeight="1">
      <c r="A72" s="85">
        <v>108</v>
      </c>
      <c r="B72" s="100" t="s">
        <v>181</v>
      </c>
      <c r="C72" s="89"/>
      <c r="D72" s="58"/>
      <c r="E72" s="69">
        <f>SUM(E68)</f>
        <v>130707</v>
      </c>
      <c r="F72" s="95"/>
      <c r="G72" s="76"/>
      <c r="H72" s="76"/>
      <c r="I72" s="76"/>
      <c r="J72" s="76"/>
      <c r="K72" s="76"/>
      <c r="L72" s="76"/>
      <c r="M72" s="58"/>
      <c r="N72" s="58"/>
      <c r="O72" s="58"/>
      <c r="P72" s="58"/>
      <c r="Q72" s="58"/>
      <c r="R72" s="58"/>
      <c r="S72" s="58"/>
      <c r="T72" s="77"/>
    </row>
  </sheetData>
  <mergeCells count="21">
    <mergeCell ref="T59:T64"/>
    <mergeCell ref="A1:T1"/>
    <mergeCell ref="A2:T2"/>
    <mergeCell ref="A3:T3"/>
    <mergeCell ref="A4:T4"/>
    <mergeCell ref="A5:E5"/>
    <mergeCell ref="F5:F6"/>
    <mergeCell ref="G5:G6"/>
    <mergeCell ref="H5:H6"/>
    <mergeCell ref="I5:J5"/>
    <mergeCell ref="K5:L5"/>
    <mergeCell ref="M5:O5"/>
    <mergeCell ref="P5:S5"/>
    <mergeCell ref="T5:T6"/>
    <mergeCell ref="F59:F64"/>
    <mergeCell ref="G59:G64"/>
    <mergeCell ref="A59:A64"/>
    <mergeCell ref="B59:B64"/>
    <mergeCell ref="C59:C64"/>
    <mergeCell ref="D59:D64"/>
    <mergeCell ref="E59:E64"/>
  </mergeCells>
  <phoneticPr fontId="3" type="noConversion"/>
  <printOptions horizontalCentered="1"/>
  <pageMargins left="0.59055118110236227" right="0.59055118110236227" top="0.39370078740157483" bottom="0.51181102362204722" header="0.31496062992125984" footer="0.39370078740157483"/>
  <pageSetup paperSize="8" scale="94" fitToHeight="0" orientation="landscape" r:id="rId1"/>
  <headerFooter>
    <oddFooter>&amp;C&amp;"標楷體,標準"
第 &amp;P 頁，共 &amp;N 頁</oddFooter>
  </headerFooter>
  <rowBreaks count="5" manualBreakCount="5">
    <brk id="19" max="19" man="1"/>
    <brk id="31" max="19" man="1"/>
    <brk id="43" max="19" man="1"/>
    <brk id="54" max="19" man="1"/>
    <brk id="67" max="1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V37"/>
  <sheetViews>
    <sheetView showGridLines="0" view="pageBreakPreview" zoomScale="90" zoomScaleNormal="100" zoomScaleSheetLayoutView="90" workbookViewId="0">
      <selection activeCell="E7" sqref="E7"/>
    </sheetView>
  </sheetViews>
  <sheetFormatPr defaultColWidth="9" defaultRowHeight="16.2"/>
  <cols>
    <col min="1" max="1" width="4.44140625" style="31" customWidth="1"/>
    <col min="2" max="2" width="15.88671875" style="31" customWidth="1"/>
    <col min="3" max="3" width="8" style="31" customWidth="1"/>
    <col min="4" max="4" width="13.44140625" style="32" customWidth="1"/>
    <col min="5" max="5" width="12.6640625" style="32" customWidth="1"/>
    <col min="6" max="6" width="5.33203125" style="11" customWidth="1"/>
    <col min="7" max="7" width="33.44140625" style="11" customWidth="1"/>
    <col min="8" max="8" width="6.44140625" style="11" customWidth="1"/>
    <col min="9" max="9" width="9.88671875" style="31" customWidth="1"/>
    <col min="10" max="10" width="7.6640625" style="31" customWidth="1"/>
    <col min="11" max="12" width="9.6640625" style="31" customWidth="1"/>
    <col min="13" max="18" width="4.88671875" style="33" customWidth="1"/>
    <col min="19" max="19" width="4.6640625" style="33" customWidth="1"/>
    <col min="20" max="20" width="23.44140625" style="31" customWidth="1"/>
    <col min="21" max="16384" width="9" style="11"/>
  </cols>
  <sheetData>
    <row r="1" spans="1:22" s="10" customFormat="1" ht="22.2">
      <c r="A1" s="182" t="s">
        <v>0</v>
      </c>
      <c r="B1" s="182"/>
      <c r="C1" s="182"/>
      <c r="D1" s="182"/>
      <c r="E1" s="182"/>
      <c r="F1" s="182"/>
      <c r="G1" s="182"/>
      <c r="H1" s="182"/>
      <c r="I1" s="182"/>
      <c r="J1" s="182"/>
      <c r="K1" s="182"/>
      <c r="L1" s="182"/>
      <c r="M1" s="182"/>
      <c r="N1" s="182"/>
      <c r="O1" s="182"/>
      <c r="P1" s="182"/>
      <c r="Q1" s="182"/>
      <c r="R1" s="182"/>
      <c r="S1" s="182"/>
      <c r="T1" s="182"/>
    </row>
    <row r="2" spans="1:22" s="10" customFormat="1" ht="22.2">
      <c r="A2" s="182" t="s">
        <v>46</v>
      </c>
      <c r="B2" s="182"/>
      <c r="C2" s="182"/>
      <c r="D2" s="182"/>
      <c r="E2" s="182"/>
      <c r="F2" s="182"/>
      <c r="G2" s="182"/>
      <c r="H2" s="182"/>
      <c r="I2" s="182"/>
      <c r="J2" s="182"/>
      <c r="K2" s="182"/>
      <c r="L2" s="182"/>
      <c r="M2" s="182"/>
      <c r="N2" s="182"/>
      <c r="O2" s="182"/>
      <c r="P2" s="182"/>
      <c r="Q2" s="182"/>
      <c r="R2" s="182"/>
      <c r="S2" s="182"/>
      <c r="T2" s="182"/>
    </row>
    <row r="3" spans="1:22" ht="19.8">
      <c r="A3" s="183" t="s">
        <v>123</v>
      </c>
      <c r="B3" s="183"/>
      <c r="C3" s="183"/>
      <c r="D3" s="183"/>
      <c r="E3" s="183"/>
      <c r="F3" s="183"/>
      <c r="G3" s="183"/>
      <c r="H3" s="183"/>
      <c r="I3" s="183"/>
      <c r="J3" s="183"/>
      <c r="K3" s="183"/>
      <c r="L3" s="183"/>
      <c r="M3" s="183"/>
      <c r="N3" s="183"/>
      <c r="O3" s="183"/>
      <c r="P3" s="183"/>
      <c r="Q3" s="183"/>
      <c r="R3" s="183"/>
      <c r="S3" s="183"/>
      <c r="T3" s="183"/>
    </row>
    <row r="4" spans="1:22" s="12" customFormat="1">
      <c r="A4" s="184" t="s">
        <v>1</v>
      </c>
      <c r="B4" s="184"/>
      <c r="C4" s="184"/>
      <c r="D4" s="184"/>
      <c r="E4" s="184"/>
      <c r="F4" s="184"/>
      <c r="G4" s="184"/>
      <c r="H4" s="184"/>
      <c r="I4" s="184"/>
      <c r="J4" s="184"/>
      <c r="K4" s="184"/>
      <c r="L4" s="184"/>
      <c r="M4" s="184"/>
      <c r="N4" s="184"/>
      <c r="O4" s="184"/>
      <c r="P4" s="184"/>
      <c r="Q4" s="184"/>
      <c r="R4" s="184"/>
      <c r="S4" s="184"/>
      <c r="T4" s="184"/>
    </row>
    <row r="5" spans="1:22" s="13" customFormat="1" ht="28.5" customHeight="1">
      <c r="A5" s="185" t="s">
        <v>2</v>
      </c>
      <c r="B5" s="185"/>
      <c r="C5" s="185"/>
      <c r="D5" s="185"/>
      <c r="E5" s="185"/>
      <c r="F5" s="185" t="s">
        <v>206</v>
      </c>
      <c r="G5" s="185" t="s">
        <v>3</v>
      </c>
      <c r="H5" s="186" t="s">
        <v>136</v>
      </c>
      <c r="I5" s="181" t="s">
        <v>4</v>
      </c>
      <c r="J5" s="181"/>
      <c r="K5" s="181" t="s">
        <v>47</v>
      </c>
      <c r="L5" s="181"/>
      <c r="M5" s="181" t="s">
        <v>5</v>
      </c>
      <c r="N5" s="181"/>
      <c r="O5" s="181"/>
      <c r="P5" s="181" t="s">
        <v>6</v>
      </c>
      <c r="Q5" s="181"/>
      <c r="R5" s="181"/>
      <c r="S5" s="181"/>
      <c r="T5" s="181" t="s">
        <v>7</v>
      </c>
    </row>
    <row r="6" spans="1:22" s="13" customFormat="1" ht="68.400000000000006" customHeight="1">
      <c r="A6" s="35" t="s">
        <v>8</v>
      </c>
      <c r="B6" s="35" t="s">
        <v>9</v>
      </c>
      <c r="C6" s="14" t="s">
        <v>10</v>
      </c>
      <c r="D6" s="15" t="s">
        <v>11</v>
      </c>
      <c r="E6" s="15" t="s">
        <v>12</v>
      </c>
      <c r="F6" s="185"/>
      <c r="G6" s="185"/>
      <c r="H6" s="186"/>
      <c r="I6" s="16" t="s">
        <v>13</v>
      </c>
      <c r="J6" s="14" t="s">
        <v>14</v>
      </c>
      <c r="K6" s="14" t="s">
        <v>15</v>
      </c>
      <c r="L6" s="35" t="s">
        <v>16</v>
      </c>
      <c r="M6" s="35" t="s">
        <v>17</v>
      </c>
      <c r="N6" s="35" t="s">
        <v>18</v>
      </c>
      <c r="O6" s="35" t="s">
        <v>19</v>
      </c>
      <c r="P6" s="39" t="s">
        <v>20</v>
      </c>
      <c r="Q6" s="39" t="s">
        <v>191</v>
      </c>
      <c r="R6" s="39" t="s">
        <v>192</v>
      </c>
      <c r="S6" s="39" t="s">
        <v>193</v>
      </c>
      <c r="T6" s="181"/>
    </row>
    <row r="7" spans="1:22" s="13" customFormat="1" ht="51.9" customHeight="1">
      <c r="A7" s="101">
        <v>109</v>
      </c>
      <c r="B7" s="102" t="s">
        <v>40</v>
      </c>
      <c r="C7" s="103" t="s">
        <v>81</v>
      </c>
      <c r="D7" s="104">
        <v>65000</v>
      </c>
      <c r="E7" s="105">
        <v>0</v>
      </c>
      <c r="F7" s="93" t="s">
        <v>174</v>
      </c>
      <c r="G7" s="17" t="s">
        <v>82</v>
      </c>
      <c r="H7" s="36"/>
      <c r="I7" s="16"/>
      <c r="J7" s="14"/>
      <c r="K7" s="14"/>
      <c r="L7" s="35"/>
      <c r="M7" s="35"/>
      <c r="N7" s="35"/>
      <c r="O7" s="35"/>
      <c r="P7" s="35"/>
      <c r="Q7" s="35"/>
      <c r="R7" s="35"/>
      <c r="S7" s="35"/>
      <c r="T7" s="44" t="s">
        <v>151</v>
      </c>
      <c r="U7" s="13" t="s">
        <v>204</v>
      </c>
    </row>
    <row r="8" spans="1:22" s="13" customFormat="1" ht="51.9" customHeight="1">
      <c r="A8" s="101">
        <v>109</v>
      </c>
      <c r="B8" s="102" t="s">
        <v>40</v>
      </c>
      <c r="C8" s="103" t="s">
        <v>81</v>
      </c>
      <c r="D8" s="106">
        <v>67000</v>
      </c>
      <c r="E8" s="105">
        <f>SUM(E9)</f>
        <v>0</v>
      </c>
      <c r="F8" s="93" t="s">
        <v>159</v>
      </c>
      <c r="G8" s="17" t="s">
        <v>131</v>
      </c>
      <c r="H8" s="107"/>
      <c r="I8" s="108"/>
      <c r="J8" s="109"/>
      <c r="K8" s="109"/>
      <c r="L8" s="110"/>
      <c r="M8" s="35"/>
      <c r="N8" s="35"/>
      <c r="O8" s="35"/>
      <c r="P8" s="35"/>
      <c r="Q8" s="35"/>
      <c r="R8" s="35"/>
      <c r="S8" s="35"/>
      <c r="T8" s="44" t="s">
        <v>148</v>
      </c>
      <c r="U8" s="13" t="s">
        <v>205</v>
      </c>
    </row>
    <row r="9" spans="1:22" s="117" customFormat="1" ht="51.9" customHeight="1">
      <c r="A9" s="111">
        <v>109</v>
      </c>
      <c r="B9" s="112" t="s">
        <v>145</v>
      </c>
      <c r="C9" s="113" t="s">
        <v>21</v>
      </c>
      <c r="D9" s="114">
        <f>SUM(D7:D8)</f>
        <v>132000</v>
      </c>
      <c r="E9" s="114">
        <f>SUM(E7)</f>
        <v>0</v>
      </c>
      <c r="F9" s="113"/>
      <c r="G9" s="115"/>
      <c r="H9" s="116"/>
      <c r="I9" s="113"/>
      <c r="J9" s="113"/>
      <c r="K9" s="113"/>
      <c r="L9" s="113"/>
      <c r="M9" s="111"/>
      <c r="N9" s="111"/>
      <c r="O9" s="111"/>
      <c r="P9" s="111"/>
      <c r="Q9" s="111"/>
      <c r="R9" s="111"/>
      <c r="S9" s="111"/>
      <c r="T9" s="113"/>
    </row>
    <row r="10" spans="1:22" s="121" customFormat="1" ht="51.9" customHeight="1">
      <c r="A10" s="118">
        <v>109</v>
      </c>
      <c r="B10" s="64" t="s">
        <v>209</v>
      </c>
      <c r="C10" s="119" t="s">
        <v>23</v>
      </c>
      <c r="D10" s="105">
        <v>113000</v>
      </c>
      <c r="E10" s="105">
        <v>0</v>
      </c>
      <c r="F10" s="93" t="s">
        <v>159</v>
      </c>
      <c r="G10" s="120" t="s">
        <v>126</v>
      </c>
      <c r="H10" s="120"/>
      <c r="I10" s="119"/>
      <c r="J10" s="119"/>
      <c r="K10" s="119"/>
      <c r="L10" s="119"/>
      <c r="M10" s="118"/>
      <c r="N10" s="118"/>
      <c r="O10" s="118"/>
      <c r="P10" s="118"/>
      <c r="Q10" s="118"/>
      <c r="R10" s="118"/>
      <c r="S10" s="118"/>
      <c r="T10" s="44" t="s">
        <v>151</v>
      </c>
    </row>
    <row r="11" spans="1:22" s="117" customFormat="1" ht="51.9" customHeight="1">
      <c r="A11" s="111">
        <v>109</v>
      </c>
      <c r="B11" s="112" t="s">
        <v>22</v>
      </c>
      <c r="C11" s="113" t="s">
        <v>21</v>
      </c>
      <c r="D11" s="114">
        <f>SUM(D10:D10)</f>
        <v>113000</v>
      </c>
      <c r="E11" s="114">
        <f>SUM(E10)</f>
        <v>0</v>
      </c>
      <c r="F11" s="113"/>
      <c r="G11" s="115"/>
      <c r="H11" s="116"/>
      <c r="I11" s="113"/>
      <c r="J11" s="113"/>
      <c r="K11" s="113"/>
      <c r="L11" s="113"/>
      <c r="M11" s="111"/>
      <c r="N11" s="111"/>
      <c r="O11" s="111"/>
      <c r="P11" s="111"/>
      <c r="Q11" s="111"/>
      <c r="R11" s="111"/>
      <c r="S11" s="111"/>
      <c r="T11" s="113"/>
    </row>
    <row r="12" spans="1:22" s="117" customFormat="1" ht="51.9" customHeight="1">
      <c r="A12" s="122">
        <v>109</v>
      </c>
      <c r="B12" s="123" t="s">
        <v>194</v>
      </c>
      <c r="C12" s="124" t="s">
        <v>23</v>
      </c>
      <c r="D12" s="125">
        <v>72000</v>
      </c>
      <c r="E12" s="105">
        <v>0</v>
      </c>
      <c r="F12" s="93" t="s">
        <v>159</v>
      </c>
      <c r="G12" s="126" t="s">
        <v>88</v>
      </c>
      <c r="H12" s="127"/>
      <c r="I12" s="124"/>
      <c r="J12" s="124"/>
      <c r="K12" s="124"/>
      <c r="L12" s="124"/>
      <c r="M12" s="122"/>
      <c r="N12" s="122"/>
      <c r="O12" s="122"/>
      <c r="P12" s="122"/>
      <c r="Q12" s="122"/>
      <c r="R12" s="122"/>
      <c r="S12" s="122"/>
      <c r="T12" s="44" t="s">
        <v>151</v>
      </c>
      <c r="U12" s="128"/>
    </row>
    <row r="13" spans="1:22" s="117" customFormat="1" ht="51.9" customHeight="1">
      <c r="A13" s="122">
        <v>109</v>
      </c>
      <c r="B13" s="123" t="s">
        <v>194</v>
      </c>
      <c r="C13" s="124" t="s">
        <v>23</v>
      </c>
      <c r="D13" s="125">
        <v>70000</v>
      </c>
      <c r="E13" s="105">
        <v>0</v>
      </c>
      <c r="F13" s="93" t="s">
        <v>159</v>
      </c>
      <c r="G13" s="126" t="s">
        <v>79</v>
      </c>
      <c r="H13" s="127"/>
      <c r="I13" s="124"/>
      <c r="J13" s="124"/>
      <c r="K13" s="124"/>
      <c r="L13" s="124"/>
      <c r="M13" s="122"/>
      <c r="N13" s="122"/>
      <c r="O13" s="122"/>
      <c r="P13" s="122"/>
      <c r="Q13" s="122"/>
      <c r="R13" s="122"/>
      <c r="S13" s="122"/>
      <c r="T13" s="44" t="s">
        <v>148</v>
      </c>
      <c r="U13" s="128"/>
    </row>
    <row r="14" spans="1:22" s="117" customFormat="1" ht="51.9" customHeight="1">
      <c r="A14" s="122">
        <v>109</v>
      </c>
      <c r="B14" s="123" t="s">
        <v>194</v>
      </c>
      <c r="C14" s="124" t="s">
        <v>23</v>
      </c>
      <c r="D14" s="125">
        <v>67000</v>
      </c>
      <c r="E14" s="105">
        <v>0</v>
      </c>
      <c r="F14" s="93" t="s">
        <v>159</v>
      </c>
      <c r="G14" s="126" t="s">
        <v>127</v>
      </c>
      <c r="H14" s="127"/>
      <c r="I14" s="124"/>
      <c r="J14" s="124"/>
      <c r="K14" s="124"/>
      <c r="L14" s="124"/>
      <c r="M14" s="122"/>
      <c r="N14" s="122"/>
      <c r="O14" s="122"/>
      <c r="P14" s="122"/>
      <c r="Q14" s="122"/>
      <c r="R14" s="122"/>
      <c r="S14" s="122"/>
      <c r="T14" s="44" t="s">
        <v>148</v>
      </c>
      <c r="U14" s="128"/>
    </row>
    <row r="15" spans="1:22" s="129" customFormat="1" ht="51.9" customHeight="1">
      <c r="A15" s="111">
        <v>109</v>
      </c>
      <c r="B15" s="112" t="s">
        <v>185</v>
      </c>
      <c r="C15" s="113" t="s">
        <v>21</v>
      </c>
      <c r="D15" s="114">
        <f>SUM(D12:D14)</f>
        <v>209000</v>
      </c>
      <c r="E15" s="114">
        <f>SUM(E12)</f>
        <v>0</v>
      </c>
      <c r="F15" s="113"/>
      <c r="G15" s="115"/>
      <c r="H15" s="116"/>
      <c r="I15" s="113"/>
      <c r="J15" s="113"/>
      <c r="K15" s="113"/>
      <c r="L15" s="113"/>
      <c r="M15" s="111"/>
      <c r="N15" s="111"/>
      <c r="O15" s="111"/>
      <c r="P15" s="111"/>
      <c r="Q15" s="111"/>
      <c r="R15" s="111"/>
      <c r="S15" s="111"/>
      <c r="T15" s="113"/>
    </row>
    <row r="16" spans="1:22" s="1" customFormat="1" ht="51.9" customHeight="1">
      <c r="A16" s="130">
        <v>109</v>
      </c>
      <c r="B16" s="130" t="s">
        <v>48</v>
      </c>
      <c r="C16" s="131" t="s">
        <v>23</v>
      </c>
      <c r="D16" s="132">
        <v>480000</v>
      </c>
      <c r="E16" s="125">
        <v>0</v>
      </c>
      <c r="F16" s="93" t="s">
        <v>207</v>
      </c>
      <c r="G16" s="131" t="s">
        <v>80</v>
      </c>
      <c r="H16" s="131"/>
      <c r="I16" s="131"/>
      <c r="J16" s="131"/>
      <c r="K16" s="131"/>
      <c r="L16" s="131"/>
      <c r="M16" s="131"/>
      <c r="N16" s="131"/>
      <c r="O16" s="131"/>
      <c r="P16" s="131"/>
      <c r="Q16" s="131"/>
      <c r="R16" s="131"/>
      <c r="S16" s="131"/>
      <c r="T16" s="44" t="s">
        <v>151</v>
      </c>
      <c r="V16" s="2"/>
    </row>
    <row r="17" spans="1:22" s="3" customFormat="1" ht="51.9" customHeight="1">
      <c r="A17" s="130">
        <v>109</v>
      </c>
      <c r="B17" s="130" t="s">
        <v>48</v>
      </c>
      <c r="C17" s="131" t="s">
        <v>23</v>
      </c>
      <c r="D17" s="132">
        <v>49000</v>
      </c>
      <c r="E17" s="133">
        <v>0</v>
      </c>
      <c r="F17" s="93" t="s">
        <v>207</v>
      </c>
      <c r="G17" s="131" t="s">
        <v>128</v>
      </c>
      <c r="H17" s="131"/>
      <c r="I17" s="131"/>
      <c r="J17" s="131"/>
      <c r="K17" s="131"/>
      <c r="L17" s="131"/>
      <c r="M17" s="134"/>
      <c r="N17" s="134"/>
      <c r="O17" s="134"/>
      <c r="P17" s="134"/>
      <c r="Q17" s="134"/>
      <c r="R17" s="134"/>
      <c r="S17" s="134"/>
      <c r="T17" s="44" t="s">
        <v>148</v>
      </c>
      <c r="V17" s="4"/>
    </row>
    <row r="18" spans="1:22" s="3" customFormat="1" ht="51.9" customHeight="1">
      <c r="A18" s="130">
        <v>109</v>
      </c>
      <c r="B18" s="130" t="s">
        <v>48</v>
      </c>
      <c r="C18" s="131" t="s">
        <v>23</v>
      </c>
      <c r="D18" s="132">
        <v>191000</v>
      </c>
      <c r="E18" s="133">
        <v>0</v>
      </c>
      <c r="F18" s="93" t="s">
        <v>207</v>
      </c>
      <c r="G18" s="131" t="s">
        <v>129</v>
      </c>
      <c r="H18" s="131"/>
      <c r="I18" s="131"/>
      <c r="J18" s="131"/>
      <c r="K18" s="131"/>
      <c r="L18" s="131"/>
      <c r="M18" s="134"/>
      <c r="N18" s="134"/>
      <c r="O18" s="134"/>
      <c r="P18" s="134"/>
      <c r="Q18" s="134"/>
      <c r="R18" s="134"/>
      <c r="S18" s="134"/>
      <c r="T18" s="44" t="s">
        <v>148</v>
      </c>
      <c r="V18" s="4"/>
    </row>
    <row r="19" spans="1:22" s="117" customFormat="1" ht="51.9" customHeight="1">
      <c r="A19" s="111">
        <v>109</v>
      </c>
      <c r="B19" s="112" t="s">
        <v>195</v>
      </c>
      <c r="C19" s="113" t="s">
        <v>21</v>
      </c>
      <c r="D19" s="114">
        <f>SUM(D16:D18)</f>
        <v>720000</v>
      </c>
      <c r="E19" s="114">
        <f>SUM(E16+E17)</f>
        <v>0</v>
      </c>
      <c r="F19" s="113"/>
      <c r="G19" s="115"/>
      <c r="H19" s="116"/>
      <c r="I19" s="113"/>
      <c r="J19" s="113"/>
      <c r="K19" s="113"/>
      <c r="L19" s="113"/>
      <c r="M19" s="111"/>
      <c r="N19" s="111"/>
      <c r="O19" s="111"/>
      <c r="P19" s="111"/>
      <c r="Q19" s="111"/>
      <c r="R19" s="111"/>
      <c r="S19" s="111"/>
      <c r="T19" s="113"/>
    </row>
    <row r="20" spans="1:22" s="3" customFormat="1" ht="51.9" customHeight="1">
      <c r="A20" s="130">
        <v>109</v>
      </c>
      <c r="B20" s="130" t="s">
        <v>49</v>
      </c>
      <c r="C20" s="131" t="s">
        <v>23</v>
      </c>
      <c r="D20" s="132">
        <v>88000</v>
      </c>
      <c r="E20" s="133">
        <v>0</v>
      </c>
      <c r="F20" s="93" t="s">
        <v>159</v>
      </c>
      <c r="G20" s="131" t="s">
        <v>130</v>
      </c>
      <c r="H20" s="131"/>
      <c r="I20" s="131"/>
      <c r="J20" s="131"/>
      <c r="K20" s="131"/>
      <c r="L20" s="131"/>
      <c r="M20" s="134"/>
      <c r="N20" s="134"/>
      <c r="O20" s="134"/>
      <c r="P20" s="134"/>
      <c r="Q20" s="134"/>
      <c r="R20" s="134"/>
      <c r="S20" s="134"/>
      <c r="T20" s="44" t="s">
        <v>151</v>
      </c>
      <c r="V20" s="4"/>
    </row>
    <row r="21" spans="1:22" s="140" customFormat="1" ht="51.9" customHeight="1">
      <c r="A21" s="135">
        <v>109</v>
      </c>
      <c r="B21" s="136" t="s">
        <v>183</v>
      </c>
      <c r="C21" s="137" t="s">
        <v>21</v>
      </c>
      <c r="D21" s="138">
        <f>SUM(D20:D20)</f>
        <v>88000</v>
      </c>
      <c r="E21" s="138">
        <f>SUM(E20)</f>
        <v>0</v>
      </c>
      <c r="F21" s="137"/>
      <c r="G21" s="139"/>
      <c r="H21" s="139"/>
      <c r="I21" s="137"/>
      <c r="J21" s="137"/>
      <c r="K21" s="137"/>
      <c r="L21" s="137"/>
      <c r="M21" s="135"/>
      <c r="N21" s="135"/>
      <c r="O21" s="135"/>
      <c r="P21" s="135"/>
      <c r="Q21" s="135"/>
      <c r="R21" s="135"/>
      <c r="S21" s="135"/>
      <c r="T21" s="137"/>
    </row>
    <row r="22" spans="1:22" s="129" customFormat="1" ht="51.9" customHeight="1">
      <c r="A22" s="111">
        <v>109</v>
      </c>
      <c r="B22" s="112" t="s">
        <v>197</v>
      </c>
      <c r="C22" s="113" t="s">
        <v>21</v>
      </c>
      <c r="D22" s="114">
        <f>SUM(D9,D11,D15,D19,D21)</f>
        <v>1262000</v>
      </c>
      <c r="E22" s="138">
        <f>SUM(E9,E11,E15,E19,E21)</f>
        <v>0</v>
      </c>
      <c r="F22" s="113"/>
      <c r="G22" s="115"/>
      <c r="H22" s="116"/>
      <c r="I22" s="113"/>
      <c r="J22" s="113"/>
      <c r="K22" s="113"/>
      <c r="L22" s="113"/>
      <c r="M22" s="111"/>
      <c r="N22" s="111"/>
      <c r="O22" s="111"/>
      <c r="P22" s="111"/>
      <c r="Q22" s="111"/>
      <c r="R22" s="111"/>
      <c r="S22" s="111"/>
      <c r="T22" s="113"/>
    </row>
    <row r="23" spans="1:22" s="146" customFormat="1" ht="51.9" customHeight="1">
      <c r="A23" s="141">
        <v>109</v>
      </c>
      <c r="B23" s="142" t="s">
        <v>24</v>
      </c>
      <c r="C23" s="142" t="s">
        <v>23</v>
      </c>
      <c r="D23" s="143">
        <v>69000</v>
      </c>
      <c r="E23" s="143">
        <v>0</v>
      </c>
      <c r="F23" s="93" t="s">
        <v>159</v>
      </c>
      <c r="G23" s="46" t="s">
        <v>50</v>
      </c>
      <c r="H23" s="144"/>
      <c r="I23" s="142"/>
      <c r="J23" s="142"/>
      <c r="K23" s="142"/>
      <c r="L23" s="142"/>
      <c r="M23" s="145"/>
      <c r="N23" s="145"/>
      <c r="O23" s="145"/>
      <c r="P23" s="145"/>
      <c r="Q23" s="145"/>
      <c r="R23" s="145"/>
      <c r="S23" s="145"/>
      <c r="T23" s="44" t="s">
        <v>151</v>
      </c>
    </row>
    <row r="24" spans="1:22" s="146" customFormat="1" ht="51.9" customHeight="1">
      <c r="A24" s="141">
        <v>109</v>
      </c>
      <c r="B24" s="142" t="s">
        <v>24</v>
      </c>
      <c r="C24" s="142" t="s">
        <v>23</v>
      </c>
      <c r="D24" s="143">
        <v>63000</v>
      </c>
      <c r="E24" s="143">
        <v>0</v>
      </c>
      <c r="F24" s="93" t="s">
        <v>159</v>
      </c>
      <c r="G24" s="46" t="s">
        <v>86</v>
      </c>
      <c r="H24" s="147"/>
      <c r="I24" s="147"/>
      <c r="J24" s="147"/>
      <c r="K24" s="147"/>
      <c r="L24" s="147"/>
      <c r="M24" s="147"/>
      <c r="N24" s="147"/>
      <c r="O24" s="147"/>
      <c r="P24" s="147"/>
      <c r="Q24" s="147"/>
      <c r="R24" s="147"/>
      <c r="S24" s="147"/>
      <c r="T24" s="44" t="s">
        <v>148</v>
      </c>
    </row>
    <row r="25" spans="1:22" s="146" customFormat="1" ht="51.9" customHeight="1">
      <c r="A25" s="141">
        <v>109</v>
      </c>
      <c r="B25" s="142" t="s">
        <v>24</v>
      </c>
      <c r="C25" s="142" t="s">
        <v>23</v>
      </c>
      <c r="D25" s="143">
        <v>53000</v>
      </c>
      <c r="E25" s="143">
        <v>0</v>
      </c>
      <c r="F25" s="93" t="s">
        <v>159</v>
      </c>
      <c r="G25" s="46" t="s">
        <v>87</v>
      </c>
      <c r="H25" s="144"/>
      <c r="I25" s="142"/>
      <c r="J25" s="142"/>
      <c r="K25" s="142"/>
      <c r="L25" s="142"/>
      <c r="M25" s="145"/>
      <c r="N25" s="145"/>
      <c r="O25" s="145"/>
      <c r="P25" s="145"/>
      <c r="Q25" s="145"/>
      <c r="R25" s="145"/>
      <c r="S25" s="145"/>
      <c r="T25" s="44" t="s">
        <v>148</v>
      </c>
    </row>
    <row r="26" spans="1:22" s="129" customFormat="1" ht="51.9" customHeight="1">
      <c r="A26" s="111">
        <v>109</v>
      </c>
      <c r="B26" s="112" t="s">
        <v>196</v>
      </c>
      <c r="C26" s="113" t="s">
        <v>23</v>
      </c>
      <c r="D26" s="114">
        <f>SUM(D23:D25)</f>
        <v>185000</v>
      </c>
      <c r="E26" s="114">
        <f>SUM(E23+E24+E25)</f>
        <v>0</v>
      </c>
      <c r="F26" s="113"/>
      <c r="G26" s="115"/>
      <c r="H26" s="116"/>
      <c r="I26" s="113"/>
      <c r="J26" s="113"/>
      <c r="K26" s="113"/>
      <c r="L26" s="113"/>
      <c r="M26" s="111"/>
      <c r="N26" s="111"/>
      <c r="O26" s="111"/>
      <c r="P26" s="111"/>
      <c r="Q26" s="111"/>
      <c r="R26" s="111"/>
      <c r="S26" s="111"/>
      <c r="T26" s="113"/>
    </row>
    <row r="27" spans="1:22" s="148" customFormat="1" ht="51.9" customHeight="1">
      <c r="A27" s="122">
        <v>109</v>
      </c>
      <c r="B27" s="123" t="s">
        <v>83</v>
      </c>
      <c r="C27" s="124" t="s">
        <v>23</v>
      </c>
      <c r="D27" s="125">
        <v>134000</v>
      </c>
      <c r="E27" s="125">
        <v>0</v>
      </c>
      <c r="F27" s="93" t="s">
        <v>174</v>
      </c>
      <c r="G27" s="126" t="s">
        <v>84</v>
      </c>
      <c r="H27" s="127"/>
      <c r="I27" s="124"/>
      <c r="J27" s="124"/>
      <c r="K27" s="124"/>
      <c r="L27" s="124"/>
      <c r="M27" s="122"/>
      <c r="N27" s="122"/>
      <c r="O27" s="122"/>
      <c r="P27" s="122"/>
      <c r="Q27" s="122"/>
      <c r="R27" s="122"/>
      <c r="S27" s="122"/>
      <c r="T27" s="44" t="s">
        <v>151</v>
      </c>
    </row>
    <row r="28" spans="1:22" s="129" customFormat="1" ht="51.9" customHeight="1">
      <c r="A28" s="122">
        <v>109</v>
      </c>
      <c r="B28" s="123" t="s">
        <v>83</v>
      </c>
      <c r="C28" s="124" t="s">
        <v>23</v>
      </c>
      <c r="D28" s="125">
        <v>58000</v>
      </c>
      <c r="E28" s="125">
        <v>0</v>
      </c>
      <c r="F28" s="93" t="s">
        <v>207</v>
      </c>
      <c r="G28" s="126" t="s">
        <v>85</v>
      </c>
      <c r="H28" s="127"/>
      <c r="I28" s="124"/>
      <c r="J28" s="124"/>
      <c r="K28" s="124"/>
      <c r="L28" s="124"/>
      <c r="M28" s="122"/>
      <c r="N28" s="122"/>
      <c r="O28" s="122"/>
      <c r="P28" s="122"/>
      <c r="Q28" s="122"/>
      <c r="R28" s="122"/>
      <c r="S28" s="122"/>
      <c r="T28" s="44" t="s">
        <v>148</v>
      </c>
    </row>
    <row r="29" spans="1:22" s="117" customFormat="1" ht="51.9" customHeight="1">
      <c r="A29" s="111">
        <v>109</v>
      </c>
      <c r="B29" s="112" t="s">
        <v>164</v>
      </c>
      <c r="C29" s="113" t="s">
        <v>21</v>
      </c>
      <c r="D29" s="114">
        <f>SUM(D27:D28)</f>
        <v>192000</v>
      </c>
      <c r="E29" s="114">
        <f>SUM(E27+E28)</f>
        <v>0</v>
      </c>
      <c r="F29" s="113"/>
      <c r="G29" s="115"/>
      <c r="H29" s="116"/>
      <c r="I29" s="113"/>
      <c r="J29" s="113"/>
      <c r="K29" s="113"/>
      <c r="L29" s="113"/>
      <c r="M29" s="111"/>
      <c r="N29" s="111"/>
      <c r="O29" s="111"/>
      <c r="P29" s="111"/>
      <c r="Q29" s="111"/>
      <c r="R29" s="111"/>
      <c r="S29" s="111"/>
      <c r="T29" s="113"/>
    </row>
    <row r="30" spans="1:22" s="153" customFormat="1" ht="51.9" customHeight="1">
      <c r="A30" s="111">
        <v>109</v>
      </c>
      <c r="B30" s="149" t="s">
        <v>165</v>
      </c>
      <c r="C30" s="150" t="s">
        <v>21</v>
      </c>
      <c r="D30" s="151">
        <f>SUM(D22,D26,D29)</f>
        <v>1639000</v>
      </c>
      <c r="E30" s="151">
        <f>SUM(E22,E26,E29)</f>
        <v>0</v>
      </c>
      <c r="F30" s="150"/>
      <c r="G30" s="116"/>
      <c r="H30" s="116"/>
      <c r="I30" s="150"/>
      <c r="J30" s="150"/>
      <c r="K30" s="150"/>
      <c r="L30" s="150"/>
      <c r="M30" s="152"/>
      <c r="N30" s="152"/>
      <c r="O30" s="152"/>
      <c r="P30" s="152"/>
      <c r="Q30" s="152"/>
      <c r="R30" s="152"/>
      <c r="S30" s="152"/>
      <c r="T30" s="150"/>
    </row>
    <row r="31" spans="1:22" s="12" customFormat="1">
      <c r="A31" s="18"/>
      <c r="B31" s="18"/>
      <c r="C31" s="18"/>
      <c r="D31" s="19"/>
      <c r="E31" s="19"/>
      <c r="F31" s="20"/>
      <c r="G31" s="21"/>
      <c r="H31" s="22"/>
      <c r="I31" s="23"/>
      <c r="J31" s="23"/>
      <c r="K31" s="23"/>
      <c r="L31" s="23"/>
      <c r="M31" s="24"/>
      <c r="N31" s="24"/>
      <c r="O31" s="24"/>
      <c r="P31" s="24"/>
      <c r="Q31" s="24"/>
      <c r="R31" s="24"/>
      <c r="S31" s="24"/>
      <c r="T31" s="18"/>
    </row>
    <row r="32" spans="1:22" s="12" customFormat="1">
      <c r="A32" s="25"/>
      <c r="B32" s="25"/>
      <c r="C32" s="25"/>
      <c r="D32" s="26"/>
      <c r="E32" s="26"/>
      <c r="G32" s="27"/>
      <c r="H32" s="28"/>
      <c r="I32" s="29"/>
      <c r="J32" s="29"/>
      <c r="K32" s="29"/>
      <c r="L32" s="29"/>
      <c r="M32" s="30"/>
      <c r="N32" s="30"/>
      <c r="O32" s="30"/>
      <c r="P32" s="30"/>
      <c r="Q32" s="30"/>
      <c r="R32" s="30"/>
      <c r="S32" s="30"/>
      <c r="T32" s="25"/>
    </row>
    <row r="33" spans="1:20" s="12" customFormat="1">
      <c r="A33" s="25"/>
      <c r="B33" s="25"/>
      <c r="C33" s="25"/>
      <c r="D33" s="26"/>
      <c r="E33" s="26"/>
      <c r="G33" s="27"/>
      <c r="H33" s="28"/>
      <c r="I33" s="29"/>
      <c r="J33" s="29"/>
      <c r="K33" s="29"/>
      <c r="L33" s="29"/>
      <c r="M33" s="30"/>
      <c r="N33" s="30"/>
      <c r="O33" s="30"/>
      <c r="P33" s="30"/>
      <c r="Q33" s="30"/>
      <c r="R33" s="30"/>
      <c r="S33" s="30"/>
      <c r="T33" s="25"/>
    </row>
    <row r="34" spans="1:20" s="12" customFormat="1">
      <c r="A34" s="25"/>
      <c r="B34" s="25"/>
      <c r="C34" s="25"/>
      <c r="D34" s="26"/>
      <c r="E34" s="26"/>
      <c r="G34" s="27"/>
      <c r="H34" s="28"/>
      <c r="I34" s="29"/>
      <c r="J34" s="29"/>
      <c r="K34" s="29"/>
      <c r="L34" s="29"/>
      <c r="M34" s="30"/>
      <c r="N34" s="30"/>
      <c r="O34" s="30"/>
      <c r="P34" s="30"/>
      <c r="Q34" s="30"/>
      <c r="R34" s="30"/>
      <c r="S34" s="30"/>
      <c r="T34" s="25"/>
    </row>
    <row r="35" spans="1:20" s="12" customFormat="1">
      <c r="A35" s="25"/>
      <c r="B35" s="25"/>
      <c r="C35" s="25"/>
      <c r="D35" s="26"/>
      <c r="E35" s="26"/>
      <c r="G35" s="27"/>
      <c r="H35" s="28"/>
      <c r="I35" s="29"/>
      <c r="J35" s="29"/>
      <c r="K35" s="29"/>
      <c r="L35" s="29"/>
      <c r="M35" s="30"/>
      <c r="N35" s="30"/>
      <c r="O35" s="30"/>
      <c r="P35" s="30"/>
      <c r="Q35" s="30"/>
      <c r="R35" s="30"/>
      <c r="S35" s="30"/>
      <c r="T35" s="25"/>
    </row>
    <row r="36" spans="1:20" s="12" customFormat="1">
      <c r="A36" s="25"/>
      <c r="B36" s="25"/>
      <c r="C36" s="25"/>
      <c r="D36" s="26"/>
      <c r="E36" s="26"/>
      <c r="G36" s="27"/>
      <c r="H36" s="28"/>
      <c r="I36" s="29"/>
      <c r="J36" s="29"/>
      <c r="K36" s="29"/>
      <c r="L36" s="29"/>
      <c r="M36" s="30"/>
      <c r="N36" s="30"/>
      <c r="O36" s="30"/>
      <c r="P36" s="30"/>
      <c r="Q36" s="30"/>
      <c r="R36" s="30"/>
      <c r="S36" s="30"/>
      <c r="T36" s="25"/>
    </row>
    <row r="37" spans="1:20" s="12" customFormat="1">
      <c r="A37" s="25"/>
      <c r="B37" s="25"/>
      <c r="C37" s="25"/>
      <c r="D37" s="26"/>
      <c r="E37" s="26"/>
      <c r="G37" s="27"/>
      <c r="H37" s="28"/>
      <c r="I37" s="29"/>
      <c r="J37" s="29"/>
      <c r="K37" s="29"/>
      <c r="L37" s="29"/>
      <c r="M37" s="30"/>
      <c r="N37" s="30"/>
      <c r="O37" s="30"/>
      <c r="P37" s="30"/>
      <c r="Q37" s="30"/>
      <c r="R37" s="30"/>
      <c r="S37" s="30"/>
      <c r="T37" s="25"/>
    </row>
  </sheetData>
  <mergeCells count="13">
    <mergeCell ref="M5:O5"/>
    <mergeCell ref="P5:S5"/>
    <mergeCell ref="T5:T6"/>
    <mergeCell ref="A1:T1"/>
    <mergeCell ref="A2:T2"/>
    <mergeCell ref="A3:T3"/>
    <mergeCell ref="A4:T4"/>
    <mergeCell ref="A5:E5"/>
    <mergeCell ref="F5:F6"/>
    <mergeCell ref="G5:G6"/>
    <mergeCell ref="H5:H6"/>
    <mergeCell ref="I5:J5"/>
    <mergeCell ref="K5:L5"/>
  </mergeCells>
  <phoneticPr fontId="4" type="noConversion"/>
  <printOptions horizontalCentered="1"/>
  <pageMargins left="0.59055118110236227" right="0.51181102362204722" top="0.51181102362204722" bottom="0.6692913385826772" header="0.31496062992125984" footer="0.39370078740157483"/>
  <pageSetup paperSize="8" scale="96" fitToHeight="0" orientation="landscape" r:id="rId1"/>
  <headerFooter alignWithMargins="0">
    <oddFooter>&amp;C&amp;"標楷體,標準"第 &amp;P 頁，共 &amp;N 頁</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已命名的範圍</vt:lpstr>
      </vt:variant>
      <vt:variant>
        <vt:i4>4</vt:i4>
      </vt:variant>
    </vt:vector>
  </HeadingPairs>
  <TitlesOfParts>
    <vt:vector size="6" baseType="lpstr">
      <vt:lpstr>109出國</vt:lpstr>
      <vt:lpstr>109大陸</vt:lpstr>
      <vt:lpstr>'109大陸'!Print_Area</vt:lpstr>
      <vt:lpstr>'109出國'!Print_Area</vt:lpstr>
      <vt:lpstr>'109大陸'!Print_Titles</vt:lpstr>
      <vt:lpstr>'109出國'!Print_Titles</vt:lpstr>
    </vt:vector>
  </TitlesOfParts>
  <Company>MOEA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周怡劭</dc:creator>
  <cp:lastModifiedBy>陳威銘</cp:lastModifiedBy>
  <cp:lastPrinted>2021-03-30T02:51:30Z</cp:lastPrinted>
  <dcterms:created xsi:type="dcterms:W3CDTF">2017-03-21T10:26:55Z</dcterms:created>
  <dcterms:modified xsi:type="dcterms:W3CDTF">2021-03-31T09:12:56Z</dcterms:modified>
</cp:coreProperties>
</file>