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660" yWindow="150" windowWidth="11340" windowHeight="9750" tabRatio="838" activeTab="0"/>
  </bookViews>
  <sheets>
    <sheet name="1140-00-07" sheetId="1" r:id="rId1"/>
    <sheet name="2999-07-01" sheetId="2" r:id="rId2"/>
    <sheet name="2999-07-02" sheetId="3" r:id="rId3"/>
    <sheet name="2999-08-01" sheetId="4" r:id="rId4"/>
    <sheet name="2999-08-02" sheetId="5" r:id="rId5"/>
    <sheet name="0000-20-01" sheetId="6" r:id="rId6"/>
    <sheet name="0000-20-02" sheetId="7" r:id="rId7"/>
    <sheet name="0000-20-03" sheetId="8" r:id="rId8"/>
    <sheet name="0000-20-04" sheetId="9" r:id="rId9"/>
    <sheet name="0000-20-05" sheetId="10" r:id="rId10"/>
    <sheet name="0000-20-06" sheetId="11" r:id="rId11"/>
    <sheet name="0000-20-07" sheetId="12" r:id="rId12"/>
  </sheets>
  <externalReferences>
    <externalReference r:id="rId15"/>
    <externalReference r:id="rId16"/>
  </externalReferences>
  <definedNames>
    <definedName name="\p" localSheetId="0">#REF!</definedName>
    <definedName name="\p">#REF!</definedName>
    <definedName name="_PPAG" localSheetId="0">#REF!</definedName>
    <definedName name="_PPAG">#REF!</definedName>
    <definedName name="_PPAG1">#REF!</definedName>
    <definedName name="MSUP" localSheetId="0">#REF!</definedName>
    <definedName name="MSUP">#REF!</definedName>
    <definedName name="倉庫" localSheetId="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<sst xmlns="http://schemas.openxmlformats.org/spreadsheetml/2006/main" count="631" uniqueCount="396">
  <si>
    <t>公開類</t>
  </si>
  <si>
    <t>編製機關</t>
  </si>
  <si>
    <t>中小企業</t>
  </si>
  <si>
    <t>一、</t>
  </si>
  <si>
    <t>統計範圍及對象：</t>
  </si>
  <si>
    <t>中小企業家數－按行業別分</t>
  </si>
  <si>
    <t>2999-07-02</t>
  </si>
  <si>
    <t>資料來源：</t>
  </si>
  <si>
    <r>
      <t>填表說明：</t>
    </r>
  </si>
  <si>
    <t>2999-07-01</t>
  </si>
  <si>
    <t>二、</t>
  </si>
  <si>
    <t>統計標準時間：</t>
  </si>
  <si>
    <t>三、</t>
  </si>
  <si>
    <t>分類標準：</t>
  </si>
  <si>
    <t>四、</t>
  </si>
  <si>
    <t>統計科目定義：</t>
  </si>
  <si>
    <t>五、</t>
  </si>
  <si>
    <t>資料蒐集方法及編製程序：</t>
  </si>
  <si>
    <t>六、</t>
  </si>
  <si>
    <t>編送對象：</t>
  </si>
  <si>
    <t>2999-08-02</t>
  </si>
  <si>
    <t>　農、林、漁、牧業</t>
  </si>
  <si>
    <t>　礦業及土石採取業</t>
  </si>
  <si>
    <t>　製造業</t>
  </si>
  <si>
    <t>　金融及保險業</t>
  </si>
  <si>
    <t>　專業、科學及技術服務業</t>
  </si>
  <si>
    <t>　其他服務業</t>
  </si>
  <si>
    <t>中小企業出口額－按行業別分</t>
  </si>
  <si>
    <t>主辦統計人員</t>
  </si>
  <si>
    <t>審核</t>
  </si>
  <si>
    <t>凡臺閩地區依法繳納營業稅之企業，均為統計範圍及對象。</t>
  </si>
  <si>
    <t>次年5月底前編報</t>
  </si>
  <si>
    <t>編製機關</t>
  </si>
  <si>
    <t>經濟部(中小企業處)</t>
  </si>
  <si>
    <t>年  報</t>
  </si>
  <si>
    <t xml:space="preserve"> 比率(%)</t>
  </si>
  <si>
    <t xml:space="preserve">填表                                         </t>
  </si>
  <si>
    <t xml:space="preserve">審核  </t>
  </si>
  <si>
    <t>~33~</t>
  </si>
  <si>
    <t>~34~</t>
  </si>
  <si>
    <t>~35~</t>
  </si>
  <si>
    <t>~36~</t>
  </si>
  <si>
    <t>表    號</t>
  </si>
  <si>
    <t>全部企業</t>
  </si>
  <si>
    <t xml:space="preserve"> 比 率(%)</t>
  </si>
  <si>
    <t xml:space="preserve">填表                                                                      </t>
  </si>
  <si>
    <t>主辦統計人員</t>
  </si>
  <si>
    <t>以每年1月1日至12月31日之事實為準。</t>
  </si>
  <si>
    <t>2999-08-01</t>
  </si>
  <si>
    <t>中小企業銷售額－按行業別分</t>
  </si>
  <si>
    <t>中小企業銷售額－按行業別分編製說明</t>
  </si>
  <si>
    <t>臺灣地區中小企業就業人數</t>
  </si>
  <si>
    <t>　女性</t>
  </si>
  <si>
    <t>臺灣地區中小企業就業人數編製說明</t>
  </si>
  <si>
    <t>全部就業人數</t>
  </si>
  <si>
    <t>行業別</t>
  </si>
  <si>
    <t>以每年1至12月平均就業人數為準，每月以含15日之1週為資料標準週。</t>
  </si>
  <si>
    <t>(一)</t>
  </si>
  <si>
    <t>(二)</t>
  </si>
  <si>
    <t>中小企業：係依據中小企業發展條例之中小企業認定標準加以分類，凡礦業及土石採取業、製造業、營造業之實收資本額在新臺幣8千萬元以下者；其他業別前1年之營業額在1億元以下者均屬之。</t>
  </si>
  <si>
    <t>縱行科目：分為全部企業就業人數、中小企業就業人數及其占全部企業就業人數比率。</t>
  </si>
  <si>
    <t>行     業    別</t>
  </si>
  <si>
    <t>本表由經濟部中小企業處編製2份，1份送本部統計處，1份自存並公布於網站。</t>
  </si>
  <si>
    <t>全部企業：包括中小企業及大企業。</t>
  </si>
  <si>
    <t>　電力及燃氣供應業</t>
  </si>
  <si>
    <t xml:space="preserve">  用水供應及污染整治業</t>
  </si>
  <si>
    <t>　營造業</t>
  </si>
  <si>
    <t>　批發及零售業</t>
  </si>
  <si>
    <t>　運輸及倉儲業</t>
  </si>
  <si>
    <t>　住宿及餐飲業</t>
  </si>
  <si>
    <t>　資訊及通訊傳播業</t>
  </si>
  <si>
    <t>　不動產業</t>
  </si>
  <si>
    <t xml:space="preserve">  支援服務業</t>
  </si>
  <si>
    <t xml:space="preserve">  教育服務業</t>
  </si>
  <si>
    <t>　醫療保健及社會工作服務業</t>
  </si>
  <si>
    <t>　藝術、娛樂及休閒服務業</t>
  </si>
  <si>
    <t>行     業    別</t>
  </si>
  <si>
    <t xml:space="preserve">  公共行政及國防；強制性社會安全</t>
  </si>
  <si>
    <t xml:space="preserve">  教育服務業</t>
  </si>
  <si>
    <t>本表由經濟部中小企業處編製2份，1份送經濟部統計處，1份自存並公布於網站。</t>
  </si>
  <si>
    <t>1.本表由本部中小企業處編製2份，1份送本部統計處，1份自存並公布於網站。</t>
  </si>
  <si>
    <t>本表由本部中小企業處編製2份，1份送經濟部統計處，1份自存並公布於網站。</t>
  </si>
  <si>
    <t>本表由本部中小企業處編製2份，1份送經濟部統計處，1份自存並公布於網站。</t>
  </si>
  <si>
    <t>編製機關</t>
  </si>
  <si>
    <t>中小企業家數－按行業別分編製說明</t>
  </si>
  <si>
    <t>縱行科目：分為全部企業家數、中小企業家數及中小企業所占比率。</t>
  </si>
  <si>
    <t>中小企業出口額－按行業別分編製說明</t>
  </si>
  <si>
    <t>縱行科目：分為全部企業銷售額、中小企業銷售額及其占全部企業銷售額比率。</t>
  </si>
  <si>
    <t xml:space="preserve"> </t>
  </si>
  <si>
    <t>中小企業：係依據中小企業發展條例之中小企業認定標準加以分類，凡礦業及土石採取業、製造業、營造業之經常僱用員工數未滿200人者；其他業別經常僱用員工數未滿100人者。</t>
  </si>
  <si>
    <t xml:space="preserve"> </t>
  </si>
  <si>
    <t>(二)</t>
  </si>
  <si>
    <t>縱行科目：分為全部企業出口額、中小企業出口額及其占全部企業出口額比率。</t>
  </si>
  <si>
    <t>全部企業：包括中小企業及大企業。</t>
  </si>
  <si>
    <t>資料來源：</t>
  </si>
  <si>
    <t>依據財政部財政資訊中心營業稅徵收統計資料運算而得。</t>
  </si>
  <si>
    <t>由經濟部中小企業處利用財政部財政資訊中心營業稅徵收統計資料，按行業別分類編製。</t>
  </si>
  <si>
    <t>本表由本部中小企業處編製2份，1份送經濟部統計處，1份自存並公布於網站。</t>
  </si>
  <si>
    <t>總計</t>
  </si>
  <si>
    <t>總  計</t>
  </si>
  <si>
    <t>性別</t>
  </si>
  <si>
    <t>　男性</t>
  </si>
  <si>
    <t>行政院主計總處人力資源調查統計。</t>
  </si>
  <si>
    <t>凡現住臺灣地區之普通戶與共同事業戶，戶內年滿15歲從事有酬工作者，或從事15小時以上之無酬家屬工作者均為統計範圍及對象。</t>
  </si>
  <si>
    <t>由經濟部中小企業處利用行政院主計總處人力資源統計月報資料，按性別及行業別分類編製。</t>
  </si>
  <si>
    <t>單位：家</t>
  </si>
  <si>
    <t>單位：千人</t>
  </si>
  <si>
    <t>2.全部就業人數包括大企業、中小企業及受政府僱用就業人數。</t>
  </si>
  <si>
    <t>單位：新臺幣百萬元</t>
  </si>
  <si>
    <t>單位：新臺幣百萬元</t>
  </si>
  <si>
    <t>全部就業人數：包括中小企業、大企業及受政府僱用人員</t>
  </si>
  <si>
    <t>中華民國   年底</t>
  </si>
  <si>
    <t>中華民國      年底</t>
  </si>
  <si>
    <t>中華民國    年年平均</t>
  </si>
  <si>
    <t>橫列科目：依中華民國行業標準分類(第9次修訂)行業別之大行業別分類。</t>
  </si>
  <si>
    <r>
      <t>填表說明：</t>
    </r>
  </si>
  <si>
    <t>橫列科目：依中華民國行業標準分類(第9次修訂)行業別之大行業別分類。</t>
  </si>
  <si>
    <t>橫列科目：依中華民國行業標準分類(第9次修訂)行業別之大行業別分類。</t>
  </si>
  <si>
    <r>
      <t>經濟部</t>
    </r>
    <r>
      <rPr>
        <sz val="10"/>
        <rFont val="標楷體"/>
        <family val="4"/>
      </rPr>
      <t>(中小企業處)</t>
    </r>
  </si>
  <si>
    <r>
      <t>表</t>
    </r>
    <r>
      <rPr>
        <sz val="11"/>
        <rFont val="Times New Roman"/>
        <family val="1"/>
      </rPr>
      <t xml:space="preserve">        </t>
    </r>
    <r>
      <rPr>
        <sz val="11"/>
        <rFont val="標楷體"/>
        <family val="4"/>
      </rPr>
      <t>號</t>
    </r>
  </si>
  <si>
    <r>
      <t>填表說明：</t>
    </r>
  </si>
  <si>
    <t>橫列科目：以性別及依中華民國行業標準分類（第9次修訂）行業別之大行業別分類。</t>
  </si>
  <si>
    <r>
      <t xml:space="preserve">創業貸款申請人性別統計
</t>
    </r>
    <r>
      <rPr>
        <sz val="18"/>
        <color indexed="8"/>
        <rFont val="Times New Roman"/>
        <family val="1"/>
      </rPr>
      <t>Statistics of Applicant's Gender by Start-up Loans</t>
    </r>
  </si>
  <si>
    <t xml:space="preserve">                                                                                                                                                                     中  華  民  國 102 年  度
                                                                                                                                                                                2013</t>
  </si>
  <si>
    <r>
      <t xml:space="preserve">金額單位：新台幣萬元
</t>
    </r>
    <r>
      <rPr>
        <sz val="11"/>
        <color indexed="8"/>
        <rFont val="Times New Roman"/>
        <family val="1"/>
      </rPr>
      <t>Amount unit: NT$10 thousand</t>
    </r>
  </si>
  <si>
    <r>
      <t xml:space="preserve">貸款名稱
</t>
    </r>
    <r>
      <rPr>
        <sz val="12"/>
        <color indexed="8"/>
        <rFont val="Times New Roman"/>
        <family val="1"/>
      </rPr>
      <t>Item of Loan</t>
    </r>
  </si>
  <si>
    <r>
      <t xml:space="preserve">總計
</t>
    </r>
    <r>
      <rPr>
        <sz val="12"/>
        <color indexed="8"/>
        <rFont val="Times New Roman"/>
        <family val="1"/>
      </rPr>
      <t>Total</t>
    </r>
  </si>
  <si>
    <r>
      <t xml:space="preserve">男性
</t>
    </r>
    <r>
      <rPr>
        <sz val="12"/>
        <color indexed="8"/>
        <rFont val="Times New Roman"/>
        <family val="1"/>
      </rPr>
      <t>Male</t>
    </r>
  </si>
  <si>
    <r>
      <t xml:space="preserve">女性
</t>
    </r>
    <r>
      <rPr>
        <sz val="12"/>
        <color indexed="8"/>
        <rFont val="Times New Roman"/>
        <family val="1"/>
      </rPr>
      <t>Female</t>
    </r>
  </si>
  <si>
    <r>
      <t xml:space="preserve">備註
</t>
    </r>
    <r>
      <rPr>
        <sz val="12"/>
        <color indexed="8"/>
        <rFont val="Times New Roman"/>
        <family val="1"/>
      </rPr>
      <t>Note</t>
    </r>
  </si>
  <si>
    <r>
      <t xml:space="preserve">保證件數
</t>
    </r>
    <r>
      <rPr>
        <sz val="12"/>
        <color indexed="8"/>
        <rFont val="Times New Roman"/>
        <family val="1"/>
      </rPr>
      <t>No. of Cases</t>
    </r>
  </si>
  <si>
    <r>
      <t xml:space="preserve">保證金額
</t>
    </r>
    <r>
      <rPr>
        <sz val="12"/>
        <color indexed="8"/>
        <rFont val="Times New Roman"/>
        <family val="1"/>
      </rPr>
      <t>Amount Guaranteed</t>
    </r>
  </si>
  <si>
    <r>
      <t xml:space="preserve">融資金額
</t>
    </r>
    <r>
      <rPr>
        <sz val="12"/>
        <color indexed="8"/>
        <rFont val="Times New Roman"/>
        <family val="1"/>
      </rPr>
      <t>Amount Supported by Guarantees</t>
    </r>
  </si>
  <si>
    <r>
      <t xml:space="preserve">百分比
</t>
    </r>
    <r>
      <rPr>
        <sz val="12"/>
        <color indexed="8"/>
        <rFont val="Times New Roman"/>
        <family val="1"/>
      </rPr>
      <t>%</t>
    </r>
  </si>
  <si>
    <r>
      <t xml:space="preserve">微型創業鳳凰貸款
</t>
    </r>
    <r>
      <rPr>
        <sz val="12"/>
        <color indexed="8"/>
        <rFont val="Times New Roman"/>
        <family val="1"/>
      </rPr>
      <t>Micro/Women Start-up Loan</t>
    </r>
  </si>
  <si>
    <r>
      <t xml:space="preserve">青年創業貸款
</t>
    </r>
    <r>
      <rPr>
        <sz val="12"/>
        <color indexed="8"/>
        <rFont val="Times New Roman"/>
        <family val="1"/>
      </rPr>
      <t>Youth Business Start-up Loan</t>
    </r>
  </si>
  <si>
    <r>
      <t xml:space="preserve">資料來源：中小企業信保基金
</t>
    </r>
    <r>
      <rPr>
        <sz val="11"/>
        <color indexed="8"/>
        <rFont val="Times New Roman"/>
        <family val="1"/>
      </rPr>
      <t>Data Source: Small and Medium Enterprise Credit Guarantee Fund of Taiwan.</t>
    </r>
  </si>
  <si>
    <r>
      <t>填報日期：</t>
    </r>
    <r>
      <rPr>
        <sz val="11"/>
        <color indexed="8"/>
        <rFont val="Times New Roman"/>
        <family val="1"/>
      </rPr>
      <t>103</t>
    </r>
    <r>
      <rPr>
        <sz val="11"/>
        <color indexed="8"/>
        <rFont val="標楷體"/>
        <family val="4"/>
      </rPr>
      <t>年</t>
    </r>
    <r>
      <rPr>
        <sz val="11"/>
        <color indexed="8"/>
        <rFont val="Times New Roman"/>
        <family val="1"/>
      </rPr>
      <t>6</t>
    </r>
    <r>
      <rPr>
        <sz val="11"/>
        <color indexed="8"/>
        <rFont val="標楷體"/>
        <family val="4"/>
      </rPr>
      <t>月</t>
    </r>
    <r>
      <rPr>
        <sz val="11"/>
        <color indexed="8"/>
        <rFont val="Times New Roman"/>
        <family val="1"/>
      </rPr>
      <t>13</t>
    </r>
    <r>
      <rPr>
        <sz val="11"/>
        <color indexed="8"/>
        <rFont val="標楷體"/>
        <family val="4"/>
      </rPr>
      <t xml:space="preserve">日
</t>
    </r>
    <r>
      <rPr>
        <sz val="11"/>
        <color indexed="8"/>
        <rFont val="Times New Roman"/>
        <family val="1"/>
      </rPr>
      <t>Report Date: June 13, 2014</t>
    </r>
  </si>
  <si>
    <r>
      <rPr>
        <sz val="18"/>
        <rFont val="標楷體"/>
        <family val="4"/>
      </rPr>
      <t>創業家圓夢計畫</t>
    </r>
    <r>
      <rPr>
        <sz val="18"/>
        <rFont val="Times New Roman"/>
        <family val="1"/>
      </rPr>
      <t>-</t>
    </r>
    <r>
      <rPr>
        <sz val="18"/>
        <rFont val="標楷體"/>
        <family val="4"/>
      </rPr>
      <t>創業者性別統計</t>
    </r>
  </si>
  <si>
    <t>Startup Realization Project - Statistics of Entrepreneurs' Gender</t>
  </si>
  <si>
    <r>
      <rPr>
        <sz val="11"/>
        <rFont val="標楷體"/>
        <family val="4"/>
      </rPr>
      <t>中華民國</t>
    </r>
    <r>
      <rPr>
        <sz val="11"/>
        <rFont val="Times New Roman"/>
        <family val="1"/>
      </rPr>
      <t>102</t>
    </r>
    <r>
      <rPr>
        <sz val="11"/>
        <rFont val="標楷體"/>
        <family val="4"/>
      </rPr>
      <t xml:space="preserve">年
</t>
    </r>
    <r>
      <rPr>
        <sz val="11"/>
        <rFont val="Times New Roman"/>
        <family val="1"/>
      </rPr>
      <t>Year 2013</t>
    </r>
  </si>
  <si>
    <t>單位：人
Unit:Person</t>
  </si>
  <si>
    <r>
      <rPr>
        <sz val="12"/>
        <rFont val="標楷體"/>
        <family val="4"/>
      </rPr>
      <t xml:space="preserve">總計
</t>
    </r>
    <r>
      <rPr>
        <sz val="12"/>
        <rFont val="Times New Roman"/>
        <family val="1"/>
      </rPr>
      <t>Total</t>
    </r>
  </si>
  <si>
    <r>
      <rPr>
        <sz val="12"/>
        <rFont val="標楷體"/>
        <family val="4"/>
      </rPr>
      <t xml:space="preserve">男性創業者
</t>
    </r>
    <r>
      <rPr>
        <sz val="12"/>
        <rFont val="Times New Roman"/>
        <family val="1"/>
      </rPr>
      <t>Male Entrepreneur</t>
    </r>
  </si>
  <si>
    <r>
      <rPr>
        <sz val="12"/>
        <rFont val="標楷體"/>
        <family val="4"/>
      </rPr>
      <t xml:space="preserve">女性創業者
</t>
    </r>
    <r>
      <rPr>
        <sz val="12"/>
        <rFont val="Times New Roman"/>
        <family val="1"/>
      </rPr>
      <t>Female Entrepreneur</t>
    </r>
    <r>
      <rPr>
        <sz val="12"/>
        <rFont val="標楷體"/>
        <family val="4"/>
      </rPr>
      <t>　</t>
    </r>
  </si>
  <si>
    <r>
      <rPr>
        <sz val="12"/>
        <rFont val="標楷體"/>
        <family val="4"/>
      </rPr>
      <t xml:space="preserve">人數
</t>
    </r>
    <r>
      <rPr>
        <sz val="12"/>
        <rFont val="Times New Roman"/>
        <family val="1"/>
      </rPr>
      <t>Number</t>
    </r>
  </si>
  <si>
    <r>
      <rPr>
        <sz val="12"/>
        <rFont val="標楷體"/>
        <family val="4"/>
      </rPr>
      <t>百分比</t>
    </r>
    <r>
      <rPr>
        <sz val="12"/>
        <rFont val="Times New Roman"/>
        <family val="1"/>
      </rPr>
      <t>(%)
Percentage(%)</t>
    </r>
  </si>
  <si>
    <r>
      <t xml:space="preserve"> </t>
    </r>
    <r>
      <rPr>
        <sz val="12"/>
        <rFont val="標楷體"/>
        <family val="4"/>
      </rPr>
      <t>總計</t>
    </r>
    <r>
      <rPr>
        <sz val="12"/>
        <rFont val="Times New Roman"/>
        <family val="1"/>
      </rPr>
      <t xml:space="preserve"> Total</t>
    </r>
  </si>
  <si>
    <r>
      <rPr>
        <sz val="12"/>
        <rFont val="標楷體"/>
        <family val="4"/>
      </rPr>
      <t xml:space="preserve">依縣市別分
</t>
    </r>
    <r>
      <rPr>
        <sz val="12"/>
        <rFont val="Times New Roman"/>
        <family val="1"/>
      </rPr>
      <t>by County</t>
    </r>
  </si>
  <si>
    <r>
      <rPr>
        <sz val="12"/>
        <rFont val="標楷體"/>
        <family val="4"/>
      </rPr>
      <t xml:space="preserve">新北市
</t>
    </r>
    <r>
      <rPr>
        <sz val="12"/>
        <rFont val="Times New Roman"/>
        <family val="1"/>
      </rPr>
      <t>New Taipei City</t>
    </r>
  </si>
  <si>
    <r>
      <rPr>
        <sz val="12"/>
        <rFont val="標楷體"/>
        <family val="4"/>
      </rPr>
      <t xml:space="preserve">宜蘭縣
</t>
    </r>
    <r>
      <rPr>
        <sz val="12"/>
        <rFont val="Times New Roman"/>
        <family val="1"/>
      </rPr>
      <t xml:space="preserve"> Ilan County</t>
    </r>
  </si>
  <si>
    <r>
      <rPr>
        <sz val="12"/>
        <rFont val="標楷體"/>
        <family val="4"/>
      </rPr>
      <t xml:space="preserve">桃園縣
</t>
    </r>
    <r>
      <rPr>
        <sz val="12"/>
        <rFont val="Times New Roman"/>
        <family val="1"/>
      </rPr>
      <t>Taoyuan County</t>
    </r>
  </si>
  <si>
    <r>
      <rPr>
        <sz val="12"/>
        <rFont val="標楷體"/>
        <family val="4"/>
      </rPr>
      <t xml:space="preserve">桃園市
</t>
    </r>
    <r>
      <rPr>
        <sz val="12"/>
        <rFont val="Times New Roman"/>
        <family val="1"/>
      </rPr>
      <t>Taoyuan City</t>
    </r>
  </si>
  <si>
    <r>
      <rPr>
        <sz val="12"/>
        <rFont val="標楷體"/>
        <family val="4"/>
      </rPr>
      <t xml:space="preserve">新竹縣
</t>
    </r>
    <r>
      <rPr>
        <sz val="12"/>
        <rFont val="Times New Roman"/>
        <family val="1"/>
      </rPr>
      <t>Hsinchu County</t>
    </r>
  </si>
  <si>
    <r>
      <rPr>
        <sz val="12"/>
        <rFont val="標楷體"/>
        <family val="4"/>
      </rPr>
      <t xml:space="preserve">苗栗縣
</t>
    </r>
    <r>
      <rPr>
        <sz val="12"/>
        <rFont val="Times New Roman"/>
        <family val="1"/>
      </rPr>
      <t>Miaoli County</t>
    </r>
  </si>
  <si>
    <r>
      <rPr>
        <sz val="12"/>
        <rFont val="標楷體"/>
        <family val="4"/>
      </rPr>
      <t xml:space="preserve">彰化縣
</t>
    </r>
    <r>
      <rPr>
        <sz val="12"/>
        <rFont val="Times New Roman"/>
        <family val="1"/>
      </rPr>
      <t>Changhua County</t>
    </r>
  </si>
  <si>
    <r>
      <rPr>
        <sz val="12"/>
        <rFont val="標楷體"/>
        <family val="4"/>
      </rPr>
      <t xml:space="preserve">南投縣
</t>
    </r>
    <r>
      <rPr>
        <sz val="12"/>
        <rFont val="Times New Roman"/>
        <family val="1"/>
      </rPr>
      <t>Nantou County</t>
    </r>
  </si>
  <si>
    <r>
      <rPr>
        <sz val="12"/>
        <rFont val="標楷體"/>
        <family val="4"/>
      </rPr>
      <t xml:space="preserve">雲林縣
</t>
    </r>
    <r>
      <rPr>
        <sz val="12"/>
        <rFont val="Times New Roman"/>
        <family val="1"/>
      </rPr>
      <t>Yunlin County</t>
    </r>
  </si>
  <si>
    <r>
      <rPr>
        <sz val="12"/>
        <rFont val="標楷體"/>
        <family val="4"/>
      </rPr>
      <t xml:space="preserve">嘉義縣
</t>
    </r>
    <r>
      <rPr>
        <sz val="12"/>
        <rFont val="Times New Roman"/>
        <family val="1"/>
      </rPr>
      <t xml:space="preserve"> Chiayi County</t>
    </r>
  </si>
  <si>
    <r>
      <rPr>
        <sz val="12"/>
        <rFont val="標楷體"/>
        <family val="4"/>
      </rPr>
      <t xml:space="preserve">屏東縣
</t>
    </r>
    <r>
      <rPr>
        <sz val="12"/>
        <rFont val="Times New Roman"/>
        <family val="1"/>
      </rPr>
      <t>Pingtung  County</t>
    </r>
  </si>
  <si>
    <r>
      <rPr>
        <sz val="12"/>
        <rFont val="標楷體"/>
        <family val="4"/>
      </rPr>
      <t xml:space="preserve">臺東縣
</t>
    </r>
    <r>
      <rPr>
        <sz val="12"/>
        <rFont val="Times New Roman"/>
        <family val="1"/>
      </rPr>
      <t>Taitung County</t>
    </r>
  </si>
  <si>
    <r>
      <rPr>
        <sz val="12"/>
        <rFont val="標楷體"/>
        <family val="4"/>
      </rPr>
      <t xml:space="preserve">花蓮縣
</t>
    </r>
    <r>
      <rPr>
        <sz val="12"/>
        <rFont val="Times New Roman"/>
        <family val="1"/>
      </rPr>
      <t>Hualien County</t>
    </r>
  </si>
  <si>
    <r>
      <rPr>
        <sz val="12"/>
        <rFont val="標楷體"/>
        <family val="4"/>
      </rPr>
      <t xml:space="preserve">澎湖縣
</t>
    </r>
    <r>
      <rPr>
        <sz val="12"/>
        <rFont val="Times New Roman"/>
        <family val="1"/>
      </rPr>
      <t xml:space="preserve">Penghu county </t>
    </r>
  </si>
  <si>
    <r>
      <rPr>
        <sz val="12"/>
        <rFont val="標楷體"/>
        <family val="4"/>
      </rPr>
      <t xml:space="preserve">基隆市
</t>
    </r>
    <r>
      <rPr>
        <sz val="12"/>
        <rFont val="Times New Roman"/>
        <family val="1"/>
      </rPr>
      <t>Keelung City</t>
    </r>
  </si>
  <si>
    <r>
      <rPr>
        <sz val="12"/>
        <rFont val="標楷體"/>
        <family val="4"/>
      </rPr>
      <t xml:space="preserve">新竹市
</t>
    </r>
    <r>
      <rPr>
        <sz val="12"/>
        <rFont val="Times New Roman"/>
        <family val="1"/>
      </rPr>
      <t>Hsinchu City</t>
    </r>
  </si>
  <si>
    <r>
      <rPr>
        <sz val="12"/>
        <rFont val="標楷體"/>
        <family val="4"/>
      </rPr>
      <t xml:space="preserve">臺中市
</t>
    </r>
    <r>
      <rPr>
        <sz val="12"/>
        <rFont val="Times New Roman"/>
        <family val="1"/>
      </rPr>
      <t>Taichung City</t>
    </r>
  </si>
  <si>
    <r>
      <rPr>
        <sz val="12"/>
        <rFont val="標楷體"/>
        <family val="4"/>
      </rPr>
      <t xml:space="preserve">嘉義市
</t>
    </r>
    <r>
      <rPr>
        <sz val="12"/>
        <rFont val="Times New Roman"/>
        <family val="1"/>
      </rPr>
      <t>Chiayi City</t>
    </r>
  </si>
  <si>
    <r>
      <rPr>
        <sz val="12"/>
        <rFont val="標楷體"/>
        <family val="4"/>
      </rPr>
      <t xml:space="preserve">臺南市
</t>
    </r>
    <r>
      <rPr>
        <sz val="12"/>
        <rFont val="Times New Roman"/>
        <family val="1"/>
      </rPr>
      <t>Tainan City</t>
    </r>
  </si>
  <si>
    <r>
      <rPr>
        <sz val="12"/>
        <rFont val="標楷體"/>
        <family val="4"/>
      </rPr>
      <t xml:space="preserve">臺北市
</t>
    </r>
    <r>
      <rPr>
        <sz val="12"/>
        <rFont val="Times New Roman"/>
        <family val="1"/>
      </rPr>
      <t>Taiepi City</t>
    </r>
  </si>
  <si>
    <r>
      <rPr>
        <sz val="12"/>
        <rFont val="標楷體"/>
        <family val="4"/>
      </rPr>
      <t xml:space="preserve">高雄市
</t>
    </r>
    <r>
      <rPr>
        <sz val="12"/>
        <rFont val="Times New Roman"/>
        <family val="1"/>
      </rPr>
      <t>Kaohsiung City</t>
    </r>
  </si>
  <si>
    <r>
      <rPr>
        <sz val="12"/>
        <rFont val="標楷體"/>
        <family val="4"/>
      </rPr>
      <t xml:space="preserve">福建省
</t>
    </r>
    <r>
      <rPr>
        <sz val="12"/>
        <rFont val="Times New Roman"/>
        <family val="1"/>
      </rPr>
      <t>Fujian Province</t>
    </r>
  </si>
  <si>
    <r>
      <t xml:space="preserve">   </t>
    </r>
    <r>
      <rPr>
        <sz val="12"/>
        <rFont val="標楷體"/>
        <family val="4"/>
      </rPr>
      <t xml:space="preserve">金門縣
</t>
    </r>
    <r>
      <rPr>
        <sz val="12"/>
        <rFont val="Times New Roman"/>
        <family val="1"/>
      </rPr>
      <t>Kinmen County</t>
    </r>
  </si>
  <si>
    <r>
      <t xml:space="preserve">   </t>
    </r>
    <r>
      <rPr>
        <sz val="12"/>
        <rFont val="標楷體"/>
        <family val="4"/>
      </rPr>
      <t xml:space="preserve">連江縣
</t>
    </r>
    <r>
      <rPr>
        <sz val="12"/>
        <rFont val="Times New Roman"/>
        <family val="1"/>
      </rPr>
      <t>Lianjiang County</t>
    </r>
  </si>
  <si>
    <r>
      <rPr>
        <sz val="12"/>
        <rFont val="標楷體"/>
        <family val="4"/>
      </rPr>
      <t xml:space="preserve">依年齡分
</t>
    </r>
    <r>
      <rPr>
        <sz val="12"/>
        <rFont val="Times New Roman"/>
        <family val="1"/>
      </rPr>
      <t>by Age</t>
    </r>
  </si>
  <si>
    <r>
      <t>20</t>
    </r>
    <r>
      <rPr>
        <sz val="12"/>
        <rFont val="標楷體"/>
        <family val="4"/>
      </rPr>
      <t xml:space="preserve">歲以下
</t>
    </r>
    <r>
      <rPr>
        <sz val="12"/>
        <rFont val="Times New Roman"/>
        <family val="1"/>
      </rPr>
      <t>Below 20 yeas old</t>
    </r>
  </si>
  <si>
    <r>
      <t>21-25</t>
    </r>
    <r>
      <rPr>
        <sz val="12"/>
        <rFont val="標楷體"/>
        <family val="4"/>
      </rPr>
      <t xml:space="preserve">歲
</t>
    </r>
    <r>
      <rPr>
        <sz val="12"/>
        <rFont val="Times New Roman"/>
        <family val="1"/>
      </rPr>
      <t>21-25 years old</t>
    </r>
  </si>
  <si>
    <r>
      <t>26-30</t>
    </r>
    <r>
      <rPr>
        <sz val="12"/>
        <rFont val="標楷體"/>
        <family val="4"/>
      </rPr>
      <t xml:space="preserve">歲
</t>
    </r>
    <r>
      <rPr>
        <sz val="12"/>
        <rFont val="Times New Roman"/>
        <family val="1"/>
      </rPr>
      <t>26-30 years old</t>
    </r>
  </si>
  <si>
    <r>
      <t>31-35</t>
    </r>
    <r>
      <rPr>
        <sz val="12"/>
        <rFont val="標楷體"/>
        <family val="4"/>
      </rPr>
      <t xml:space="preserve">歲
</t>
    </r>
    <r>
      <rPr>
        <sz val="12"/>
        <rFont val="Times New Roman"/>
        <family val="1"/>
      </rPr>
      <t>31-35 years old</t>
    </r>
  </si>
  <si>
    <r>
      <t>36-40</t>
    </r>
    <r>
      <rPr>
        <sz val="12"/>
        <rFont val="標楷體"/>
        <family val="4"/>
      </rPr>
      <t xml:space="preserve">歲
</t>
    </r>
    <r>
      <rPr>
        <sz val="12"/>
        <rFont val="Times New Roman"/>
        <family val="1"/>
      </rPr>
      <t>36-40 years old</t>
    </r>
  </si>
  <si>
    <r>
      <t>41-45</t>
    </r>
    <r>
      <rPr>
        <sz val="12"/>
        <rFont val="標楷體"/>
        <family val="4"/>
      </rPr>
      <t xml:space="preserve">歲
</t>
    </r>
    <r>
      <rPr>
        <sz val="12"/>
        <rFont val="Times New Roman"/>
        <family val="1"/>
      </rPr>
      <t>41-45 years old</t>
    </r>
  </si>
  <si>
    <r>
      <t>46-50</t>
    </r>
    <r>
      <rPr>
        <sz val="12"/>
        <rFont val="標楷體"/>
        <family val="4"/>
      </rPr>
      <t xml:space="preserve">歲
</t>
    </r>
    <r>
      <rPr>
        <sz val="12"/>
        <rFont val="Times New Roman"/>
        <family val="1"/>
      </rPr>
      <t>46-50 years old</t>
    </r>
  </si>
  <si>
    <r>
      <t>51-55</t>
    </r>
    <r>
      <rPr>
        <sz val="12"/>
        <rFont val="標楷體"/>
        <family val="4"/>
      </rPr>
      <t xml:space="preserve">歲
</t>
    </r>
    <r>
      <rPr>
        <sz val="12"/>
        <rFont val="Times New Roman"/>
        <family val="1"/>
      </rPr>
      <t>51-55 years old</t>
    </r>
  </si>
  <si>
    <r>
      <t>56-60</t>
    </r>
    <r>
      <rPr>
        <sz val="12"/>
        <rFont val="標楷體"/>
        <family val="4"/>
      </rPr>
      <t xml:space="preserve">歲
</t>
    </r>
    <r>
      <rPr>
        <sz val="12"/>
        <rFont val="Times New Roman"/>
        <family val="1"/>
      </rPr>
      <t>56-60 years old</t>
    </r>
  </si>
  <si>
    <r>
      <t>61-65</t>
    </r>
    <r>
      <rPr>
        <sz val="12"/>
        <rFont val="標楷體"/>
        <family val="4"/>
      </rPr>
      <t xml:space="preserve">歲
</t>
    </r>
    <r>
      <rPr>
        <sz val="12"/>
        <rFont val="Times New Roman"/>
        <family val="1"/>
      </rPr>
      <t>61-65 years old</t>
    </r>
  </si>
  <si>
    <r>
      <t>66</t>
    </r>
    <r>
      <rPr>
        <sz val="12"/>
        <rFont val="標楷體"/>
        <family val="4"/>
      </rPr>
      <t xml:space="preserve">歲以上
</t>
    </r>
    <r>
      <rPr>
        <sz val="12"/>
        <rFont val="Times New Roman"/>
        <family val="1"/>
      </rPr>
      <t>Over 66 years old</t>
    </r>
  </si>
  <si>
    <r>
      <rPr>
        <sz val="12"/>
        <rFont val="標楷體"/>
        <family val="4"/>
      </rPr>
      <t xml:space="preserve">依學歷分
</t>
    </r>
    <r>
      <rPr>
        <sz val="12"/>
        <rFont val="Times New Roman"/>
        <family val="1"/>
      </rPr>
      <t>by Education</t>
    </r>
  </si>
  <si>
    <r>
      <rPr>
        <sz val="12"/>
        <rFont val="標楷體"/>
        <family val="4"/>
      </rPr>
      <t xml:space="preserve">國小
</t>
    </r>
    <r>
      <rPr>
        <sz val="12"/>
        <rFont val="Times New Roman"/>
        <family val="1"/>
      </rPr>
      <t>Elementary School</t>
    </r>
  </si>
  <si>
    <r>
      <rPr>
        <sz val="12"/>
        <rFont val="標楷體"/>
        <family val="4"/>
      </rPr>
      <t xml:space="preserve">國中
</t>
    </r>
    <r>
      <rPr>
        <sz val="12"/>
        <rFont val="Times New Roman"/>
        <family val="1"/>
      </rPr>
      <t>Junior High School</t>
    </r>
  </si>
  <si>
    <r>
      <rPr>
        <sz val="12"/>
        <rFont val="標楷體"/>
        <family val="4"/>
      </rPr>
      <t xml:space="preserve">高中
</t>
    </r>
    <r>
      <rPr>
        <sz val="12"/>
        <rFont val="Times New Roman"/>
        <family val="1"/>
      </rPr>
      <t>Senior High School</t>
    </r>
  </si>
  <si>
    <r>
      <rPr>
        <sz val="12"/>
        <rFont val="標楷體"/>
        <family val="4"/>
      </rPr>
      <t xml:space="preserve">大專院校
</t>
    </r>
    <r>
      <rPr>
        <sz val="12"/>
        <rFont val="Times New Roman"/>
        <family val="1"/>
      </rPr>
      <t>College</t>
    </r>
  </si>
  <si>
    <r>
      <rPr>
        <sz val="12"/>
        <rFont val="標楷體"/>
        <family val="4"/>
      </rPr>
      <t xml:space="preserve">研究所
</t>
    </r>
    <r>
      <rPr>
        <sz val="12"/>
        <rFont val="Times New Roman"/>
        <family val="1"/>
      </rPr>
      <t>Graduate School</t>
    </r>
  </si>
  <si>
    <r>
      <rPr>
        <sz val="11"/>
        <rFont val="標楷體"/>
        <family val="4"/>
      </rPr>
      <t>資料來源：經濟部中小企業處</t>
    </r>
    <r>
      <rPr>
        <sz val="11"/>
        <rFont val="Times New Roman"/>
        <family val="1"/>
      </rPr>
      <t xml:space="preserve"> ( Data Source: MOEASMEA)</t>
    </r>
  </si>
  <si>
    <r>
      <t xml:space="preserve">        </t>
    </r>
    <r>
      <rPr>
        <sz val="12"/>
        <rFont val="標楷體"/>
        <family val="4"/>
      </rPr>
      <t>備註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自</t>
    </r>
    <r>
      <rPr>
        <sz val="12"/>
        <rFont val="Times New Roman"/>
        <family val="1"/>
      </rPr>
      <t>101</t>
    </r>
    <r>
      <rPr>
        <sz val="12"/>
        <rFont val="標楷體"/>
        <family val="4"/>
      </rPr>
      <t>年起因應五都合併，臺中市、臺南市及高雄市已涵括原縣、市資料
市資料</t>
    </r>
  </si>
  <si>
    <t xml:space="preserve">Noted: The original data of Taichung, Taiwan and Kaohsiung have been included since 2012 because of the merger plan of five cities.          </t>
  </si>
  <si>
    <r>
      <rPr>
        <sz val="18"/>
        <rFont val="標楷體"/>
        <family val="4"/>
      </rPr>
      <t>創業家圓夢計畫</t>
    </r>
    <r>
      <rPr>
        <sz val="18"/>
        <rFont val="Times New Roman"/>
        <family val="1"/>
      </rPr>
      <t>-</t>
    </r>
    <r>
      <rPr>
        <sz val="18"/>
        <rFont val="標楷體"/>
        <family val="4"/>
      </rPr>
      <t>創業者投資金額、人數及提供就業統計</t>
    </r>
  </si>
  <si>
    <t xml:space="preserve">Startup Realization Project - Statistics of Invested Capital of Entrepreneurs,Number of Entrepreneurs and Number of Provided Employment </t>
  </si>
  <si>
    <r>
      <rPr>
        <sz val="11"/>
        <rFont val="標楷體"/>
        <family val="4"/>
      </rPr>
      <t>單位：新台幣億元；人</t>
    </r>
  </si>
  <si>
    <t>Unit:NTD Billion; Person</t>
  </si>
  <si>
    <r>
      <rPr>
        <sz val="12"/>
        <rFont val="標楷體"/>
        <family val="4"/>
      </rPr>
      <t xml:space="preserve">年別
</t>
    </r>
    <r>
      <rPr>
        <sz val="12"/>
        <rFont val="Times New Roman"/>
        <family val="1"/>
      </rPr>
      <t>Year</t>
    </r>
  </si>
  <si>
    <r>
      <rPr>
        <sz val="12"/>
        <rFont val="標楷體"/>
        <family val="4"/>
      </rPr>
      <t xml:space="preserve">創業者投資資本額
</t>
    </r>
    <r>
      <rPr>
        <sz val="12"/>
        <rFont val="Times New Roman"/>
        <family val="1"/>
      </rPr>
      <t xml:space="preserve">Invested Capital of Entrepreneurs </t>
    </r>
  </si>
  <si>
    <r>
      <rPr>
        <sz val="12"/>
        <rFont val="標楷體"/>
        <family val="4"/>
      </rPr>
      <t xml:space="preserve">創業者人數
</t>
    </r>
    <r>
      <rPr>
        <sz val="12"/>
        <rFont val="Times New Roman"/>
        <family val="1"/>
      </rPr>
      <t>Number of Entrepreneurs</t>
    </r>
  </si>
  <si>
    <r>
      <rPr>
        <sz val="12"/>
        <rFont val="標楷體"/>
        <family val="4"/>
      </rPr>
      <t xml:space="preserve">提供就業人數
</t>
    </r>
    <r>
      <rPr>
        <sz val="12"/>
        <rFont val="Times New Roman"/>
        <family val="1"/>
      </rPr>
      <t xml:space="preserve">Number of Provided Employment </t>
    </r>
  </si>
  <si>
    <r>
      <rPr>
        <sz val="12"/>
        <rFont val="標楷體"/>
        <family val="4"/>
      </rPr>
      <t xml:space="preserve">總計
</t>
    </r>
    <r>
      <rPr>
        <sz val="12"/>
        <rFont val="Times New Roman"/>
        <family val="1"/>
      </rPr>
      <t>Total</t>
    </r>
  </si>
  <si>
    <r>
      <rPr>
        <sz val="12"/>
        <rFont val="標楷體"/>
        <family val="4"/>
      </rPr>
      <t xml:space="preserve">男性
</t>
    </r>
    <r>
      <rPr>
        <sz val="12"/>
        <rFont val="Times New Roman"/>
        <family val="1"/>
      </rPr>
      <t>Male</t>
    </r>
  </si>
  <si>
    <r>
      <rPr>
        <sz val="12"/>
        <rFont val="標楷體"/>
        <family val="4"/>
      </rPr>
      <t xml:space="preserve">女性
</t>
    </r>
    <r>
      <rPr>
        <sz val="12"/>
        <rFont val="Times New Roman"/>
        <family val="1"/>
      </rPr>
      <t>Female</t>
    </r>
  </si>
  <si>
    <t>102年
 2013</t>
  </si>
  <si>
    <t>101年
 2012</t>
  </si>
  <si>
    <t xml:space="preserve">100年
 2011 </t>
  </si>
  <si>
    <t>99年
 2010</t>
  </si>
  <si>
    <t>98年
 2009</t>
  </si>
  <si>
    <t>97年
 2008</t>
  </si>
  <si>
    <t>96年
 2007</t>
  </si>
  <si>
    <t>95年
 2006</t>
  </si>
  <si>
    <t>94年
 2005</t>
  </si>
  <si>
    <t>93年
 2004</t>
  </si>
  <si>
    <r>
      <rPr>
        <sz val="11"/>
        <rFont val="標楷體"/>
        <family val="4"/>
      </rPr>
      <t>資料來源：經濟部中小企業處</t>
    </r>
    <r>
      <rPr>
        <sz val="11"/>
        <rFont val="Times New Roman"/>
        <family val="1"/>
      </rPr>
      <t xml:space="preserve"> ( Data Source: MOEASMEA )</t>
    </r>
  </si>
  <si>
    <t>102年中小企業家數-經營年數、組織型態、行業別
The Number of Small and Medium Enterprises by Age, Form, and Industries in 2013</t>
  </si>
  <si>
    <r>
      <rPr>
        <sz val="10"/>
        <color indexed="8"/>
        <rFont val="標楷體"/>
        <family val="4"/>
      </rPr>
      <t>製表日期</t>
    </r>
    <r>
      <rPr>
        <sz val="10"/>
        <color indexed="8"/>
        <rFont val="Times New Roman"/>
        <family val="1"/>
      </rPr>
      <t>103.6.10
Date:06-10-2014</t>
    </r>
  </si>
  <si>
    <t>項目 Indicator</t>
  </si>
  <si>
    <t>中小企業家數
Number of SMEs</t>
  </si>
  <si>
    <t>總計 Total</t>
  </si>
  <si>
    <t xml:space="preserve">女性企業
Female-owned Enterprises
</t>
  </si>
  <si>
    <t>男性企業
Male-owned Enterprises</t>
  </si>
  <si>
    <r>
      <rPr>
        <sz val="12"/>
        <color indexed="8"/>
        <rFont val="標楷體"/>
        <family val="4"/>
      </rPr>
      <t>家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數
Number</t>
    </r>
  </si>
  <si>
    <t>結構比
Share</t>
  </si>
  <si>
    <r>
      <rPr>
        <sz val="12"/>
        <color indexed="8"/>
        <rFont val="標楷體"/>
        <family val="4"/>
      </rPr>
      <t>合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計 Total</t>
    </r>
  </si>
  <si>
    <t xml:space="preserve">經營年數 Enterprise Age </t>
  </si>
  <si>
    <t>未滿一年 Less than 1 Year</t>
  </si>
  <si>
    <t>1~2年 1 – 2 Years</t>
  </si>
  <si>
    <t>2~3年 2 – 3 Years</t>
  </si>
  <si>
    <t>3~4年 3 – 4 Years</t>
  </si>
  <si>
    <t xml:space="preserve">4~5年 4 – 5 Years </t>
  </si>
  <si>
    <t xml:space="preserve">5~10年 5 – 10 Years </t>
  </si>
  <si>
    <t xml:space="preserve">10~20年 10 – 20 Years </t>
  </si>
  <si>
    <t xml:space="preserve">20年(含)以上 20 Years and Over   </t>
  </si>
  <si>
    <t>組織型態 Form of Enterprises</t>
  </si>
  <si>
    <t>股份有限公司 Corporation Limited by Shares</t>
  </si>
  <si>
    <t>有限公司 Limited Corporation</t>
  </si>
  <si>
    <t>無限公司 Unlimited Corporation</t>
  </si>
  <si>
    <t>兩合公司 Unlimited Corporation with Limited Liability Shareholders</t>
  </si>
  <si>
    <t>合    夥 Partnership</t>
  </si>
  <si>
    <t>獨    資 Sole Proprietorship</t>
  </si>
  <si>
    <t>外國公司 Foreign Company</t>
  </si>
  <si>
    <t>外國公司辦事處 Representative Office of Foreign Company</t>
  </si>
  <si>
    <t>分 公 司 Branch Office</t>
  </si>
  <si>
    <t>其    他 Other</t>
  </si>
  <si>
    <t xml:space="preserve">行業別 Industries  </t>
  </si>
  <si>
    <t>農、林、漁、牧業 Agriculture, Forestry, Fishing and Animal Husbandry</t>
  </si>
  <si>
    <t>礦業及土石採取業 Mining and Quarrying</t>
  </si>
  <si>
    <t>製造業 Manufacturing</t>
  </si>
  <si>
    <t>電力及燃氣供應業 Electricity and Gas Supply</t>
  </si>
  <si>
    <t>用水供應及污染整治業 Water Supply and Remediation Services</t>
  </si>
  <si>
    <t>營造業 Construction</t>
  </si>
  <si>
    <t>批發及零售業 Wholesale and Retail Trade</t>
  </si>
  <si>
    <t>運輸及倉儲業 Transportation and Storage</t>
  </si>
  <si>
    <t>住宿及餐飲業 Accommodation and Food Services</t>
  </si>
  <si>
    <t>資訊及通訊傳播業 Information and Communication</t>
  </si>
  <si>
    <t xml:space="preserve">金融及保險業 Finance and Insurance </t>
  </si>
  <si>
    <t xml:space="preserve">不動產業 Real Estate </t>
  </si>
  <si>
    <t>專業、科學及技術服務業 Professional, Scientific and Technical Services</t>
  </si>
  <si>
    <t>支援服務業 Support Services</t>
  </si>
  <si>
    <t>教育服務業 Education</t>
  </si>
  <si>
    <t>醫療保健及社會工作服務業 Human Health and Social Work Services</t>
  </si>
  <si>
    <t xml:space="preserve">藝術、娛樂及休閒服務業 Arts, Entertainment and Recreation </t>
  </si>
  <si>
    <t>其他服務業 Other Services</t>
  </si>
  <si>
    <t>【註】中小企業負責人若為法人或外國人，因無法區分性別，統計時未將其納入，即性別加總值未涵蓋全部中小企業
(Note:The totals for female-owned and male-owned enterprises do not conform to number of SMEs because some enterprises are registered as being owned by legal person or by foreigners; these enterprises were excluded from the data while calculating number of SMEs by gender of owners.)</t>
  </si>
  <si>
    <t xml:space="preserve">婦女創業飛雁計畫輔導人次
Number of People of 
Women Entrepreneurship Flying-geese Program </t>
  </si>
  <si>
    <r>
      <rPr>
        <sz val="11"/>
        <rFont val="標楷體"/>
        <family val="4"/>
      </rPr>
      <t>中華民國</t>
    </r>
    <r>
      <rPr>
        <sz val="11"/>
        <rFont val="Times New Roman"/>
        <family val="1"/>
      </rPr>
      <t>102</t>
    </r>
    <r>
      <rPr>
        <sz val="11"/>
        <rFont val="標楷體"/>
        <family val="4"/>
      </rPr>
      <t xml:space="preserve">年
</t>
    </r>
    <r>
      <rPr>
        <sz val="11"/>
        <rFont val="Times New Roman"/>
        <family val="1"/>
      </rPr>
      <t>2013</t>
    </r>
  </si>
  <si>
    <t>單位：人
Unit: person</t>
  </si>
  <si>
    <r>
      <rPr>
        <sz val="12"/>
        <rFont val="標楷體"/>
        <family val="4"/>
      </rPr>
      <t>　總計</t>
    </r>
    <r>
      <rPr>
        <sz val="12"/>
        <rFont val="標楷體"/>
        <family val="4"/>
      </rPr>
      <t xml:space="preserve"> Totals</t>
    </r>
  </si>
  <si>
    <r>
      <rPr>
        <sz val="12"/>
        <rFont val="標楷體"/>
        <family val="4"/>
      </rPr>
      <t>　男性</t>
    </r>
    <r>
      <rPr>
        <sz val="12"/>
        <rFont val="標楷體"/>
        <family val="4"/>
      </rPr>
      <t xml:space="preserve"> Male</t>
    </r>
  </si>
  <si>
    <r>
      <rPr>
        <sz val="12"/>
        <rFont val="標楷體"/>
        <family val="4"/>
      </rPr>
      <t>女性</t>
    </r>
    <r>
      <rPr>
        <sz val="12"/>
        <rFont val="標楷體"/>
        <family val="4"/>
      </rPr>
      <t xml:space="preserve"> Female</t>
    </r>
  </si>
  <si>
    <t>人數
Number of People</t>
  </si>
  <si>
    <r>
      <rPr>
        <sz val="12"/>
        <rFont val="標楷體"/>
        <family val="4"/>
      </rPr>
      <t xml:space="preserve">百分比
</t>
    </r>
    <r>
      <rPr>
        <sz val="12"/>
        <rFont val="Times New Roman"/>
        <family val="1"/>
      </rPr>
      <t>Percentage
(%)</t>
    </r>
  </si>
  <si>
    <r>
      <rPr>
        <sz val="12"/>
        <rFont val="標楷體"/>
        <family val="4"/>
      </rPr>
      <t>總計</t>
    </r>
    <r>
      <rPr>
        <sz val="12"/>
        <rFont val="標楷體"/>
        <family val="4"/>
      </rPr>
      <t xml:space="preserve"> Totals</t>
    </r>
  </si>
  <si>
    <t>輔導類別 
Counsel items</t>
  </si>
  <si>
    <t>貸款、補助
Loan, subsidies</t>
  </si>
  <si>
    <t>財務、稅務
Finance,tax affairs</t>
  </si>
  <si>
    <t>營運、經管
Operation, management</t>
  </si>
  <si>
    <t>人力資源
Human resource</t>
  </si>
  <si>
    <t>通路行銷
Trade marketing</t>
  </si>
  <si>
    <t>募、增資
Capital funding</t>
  </si>
  <si>
    <t>法律事務協助
Legal assistance</t>
  </si>
  <si>
    <t>產品、研發
Product, research and development</t>
  </si>
  <si>
    <t>其他
Rest</t>
  </si>
  <si>
    <t>資料來源：經濟部中小企業處
Resource: Small and Medium Enterprise Administration, Ministry of Economic Affairs</t>
  </si>
  <si>
    <t xml:space="preserve">婦女創業育成課程培訓人次
Number of People of Women Entrepreneurship Incubation Programe </t>
  </si>
  <si>
    <r>
      <t>102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 xml:space="preserve"> (2013)</t>
    </r>
  </si>
  <si>
    <t>臺灣地區中小企業就業人數
The Number of Employed Persons in SMEs in Taiwan</t>
  </si>
  <si>
    <r>
      <t xml:space="preserve">                       </t>
    </r>
    <r>
      <rPr>
        <sz val="10"/>
        <color indexed="8"/>
        <rFont val="標楷體"/>
        <family val="4"/>
      </rPr>
      <t>中華民國 102 年年平均 Annual Average in 2013</t>
    </r>
  </si>
  <si>
    <t xml:space="preserve">單位：千人
Units: Thousand Persons </t>
  </si>
  <si>
    <t>行     業    別 Industries</t>
  </si>
  <si>
    <t>全部就業人數
Total Employment</t>
  </si>
  <si>
    <t>中小企業
SMEs</t>
  </si>
  <si>
    <t xml:space="preserve"> 比率(%) Share(%)</t>
  </si>
  <si>
    <t xml:space="preserve">總計 Total </t>
  </si>
  <si>
    <t>性別 Gender</t>
  </si>
  <si>
    <t>　男性 Male</t>
  </si>
  <si>
    <t>　女性 Female</t>
  </si>
  <si>
    <t>行業別 Industry</t>
  </si>
  <si>
    <t xml:space="preserve">  農、林、漁、牧業 Agriculture, Forestry, Fishing and Animal Husbandry</t>
  </si>
  <si>
    <t>農、林、漁、牧業 Agriculture, Forestry, Fishing and Animal Husbandry</t>
  </si>
  <si>
    <t xml:space="preserve">  礦業及土石採取業 Mining and Quarrying</t>
  </si>
  <si>
    <t xml:space="preserve">  製造業 Manufacturing</t>
  </si>
  <si>
    <t xml:space="preserve">  電力及燃氣供應業 Electricity and Gas Supply</t>
  </si>
  <si>
    <t xml:space="preserve">  用水供應及污染整治業 Water Supply and Remediation Services</t>
  </si>
  <si>
    <t xml:space="preserve">  營造業 Construction</t>
  </si>
  <si>
    <t xml:space="preserve">  批發及零售業 Wholesale and Retail Trade</t>
  </si>
  <si>
    <t xml:space="preserve">  運輸及倉儲業 Transportation and Storage</t>
  </si>
  <si>
    <t xml:space="preserve">  住宿及餐飲業 Accommodation and Food Services</t>
  </si>
  <si>
    <t xml:space="preserve">  資訊及通訊傳播業 Information and Communication</t>
  </si>
  <si>
    <t xml:space="preserve">  金融及保險業 Finance and Insurance </t>
  </si>
  <si>
    <t xml:space="preserve">  不動產業 Real Estate </t>
  </si>
  <si>
    <t xml:space="preserve">  專業、科學及技術服務業 Professional, Scientific and Technical Services</t>
  </si>
  <si>
    <t xml:space="preserve">  支援服務業 Support Services</t>
  </si>
  <si>
    <t xml:space="preserve">  公共行政及國防；強制性社會安全 Public Administration and Defence; Compulsory Social Security
</t>
  </si>
  <si>
    <t xml:space="preserve">  教育服務業 Education</t>
  </si>
  <si>
    <t xml:space="preserve">  醫療保健及社會工作服務業 Human Health and Social Work Services</t>
  </si>
  <si>
    <t xml:space="preserve">  藝術、娛樂及休閒服務業 Arts, Entertainment and Recreation </t>
  </si>
  <si>
    <t xml:space="preserve">  其他服務業 Other Services</t>
  </si>
  <si>
    <t>行政院主計處人力資源調查統計。(Data source: Monthly Bulletin of Manpower Statistics by DGBAS.)</t>
  </si>
  <si>
    <t>1.本表由本部中小企業處編製2份，1份送本部統計處，1份自存並公布於網站。
(Note 1: This table is compiled by  Small and Medium Enterprise Adminstration,MOEA with 2 copies. One copy is sent to Department of Statistics, MOEA; The other is published on the website and SMEA also keeps it for future reference.)</t>
  </si>
  <si>
    <t>2.全部就業人數包括大企業、中小企業及受政府僱用就業人數。
(Note2 : Total employment includes the number of employed persons in large enterprises,SMEs and government employees.)</t>
  </si>
  <si>
    <t>3.本表數字由於尾數採四捨五入進位，總計數字可能不等於各細項數字之和。
(Note3:Figures in the table are due to rounding off hence the aggregate figures may not equal the sum of the numbers of each breakdown.)</t>
  </si>
  <si>
    <r>
      <t xml:space="preserve">保證金額
</t>
    </r>
    <r>
      <rPr>
        <sz val="12"/>
        <color indexed="8"/>
        <rFont val="Times New Roman"/>
        <family val="1"/>
      </rPr>
      <t>Amount Guaranteed</t>
    </r>
  </si>
  <si>
    <t>公　開　類</t>
  </si>
  <si>
    <t>編製機關</t>
  </si>
  <si>
    <t>經濟部(中小企業處)</t>
  </si>
  <si>
    <t>臨  時  報</t>
  </si>
  <si>
    <t>事件發生終了後60日內編報</t>
  </si>
  <si>
    <t>表    號</t>
  </si>
  <si>
    <t>1140-00-07</t>
  </si>
  <si>
    <t>重大災害財物損失統計報表</t>
  </si>
  <si>
    <r>
      <t xml:space="preserve">       </t>
    </r>
    <r>
      <rPr>
        <sz val="20"/>
        <rFont val="標楷體"/>
        <family val="4"/>
      </rPr>
      <t>災害商業災損及財物損失情形統計表</t>
    </r>
  </si>
  <si>
    <t xml:space="preserve"> 中華民國   年   月   日</t>
  </si>
  <si>
    <t>單位：新台幣千元</t>
  </si>
  <si>
    <t>受災區域</t>
  </si>
  <si>
    <t>災害受損狀況</t>
  </si>
  <si>
    <t>預估損失金額</t>
  </si>
  <si>
    <t>預估搶修及復建經費</t>
  </si>
  <si>
    <t xml:space="preserve">    總　　　 計</t>
  </si>
  <si>
    <t>直 轄 市</t>
  </si>
  <si>
    <t>新 北 市</t>
  </si>
  <si>
    <t>臺 北 市</t>
  </si>
  <si>
    <t>臺 中 市</t>
  </si>
  <si>
    <t>臺 南 市</t>
  </si>
  <si>
    <t>高 雄 市</t>
  </si>
  <si>
    <t>其 他 縣 市</t>
  </si>
  <si>
    <r>
      <t xml:space="preserve">  宜蘭縣</t>
    </r>
  </si>
  <si>
    <t xml:space="preserve">   桃園縣 </t>
  </si>
  <si>
    <r>
      <t xml:space="preserve">  新竹縣</t>
    </r>
  </si>
  <si>
    <r>
      <t xml:space="preserve">  苗栗縣</t>
    </r>
  </si>
  <si>
    <r>
      <t xml:space="preserve">  彰化縣</t>
    </r>
  </si>
  <si>
    <t xml:space="preserve">   南投縣 </t>
  </si>
  <si>
    <r>
      <t xml:space="preserve">  雲林縣</t>
    </r>
  </si>
  <si>
    <r>
      <t xml:space="preserve">  嘉義縣</t>
    </r>
  </si>
  <si>
    <r>
      <t xml:space="preserve">  屏東縣</t>
    </r>
  </si>
  <si>
    <r>
      <t xml:space="preserve">  臺東縣</t>
    </r>
  </si>
  <si>
    <r>
      <t xml:space="preserve">  花蓮縣</t>
    </r>
  </si>
  <si>
    <r>
      <t xml:space="preserve">  澎湖縣</t>
    </r>
  </si>
  <si>
    <t xml:space="preserve">  基隆市</t>
  </si>
  <si>
    <t xml:space="preserve">  新竹市</t>
  </si>
  <si>
    <t xml:space="preserve">  嘉義市</t>
  </si>
  <si>
    <t>金 馬 地 區</t>
  </si>
  <si>
    <r>
      <t xml:space="preserve">  金門縣</t>
    </r>
  </si>
  <si>
    <r>
      <t xml:space="preserve">  連江縣</t>
    </r>
  </si>
  <si>
    <t>填表　　　　　　　　　　　　　　　　　　　　　　　　　　　　　　　        　業務主管人員　　　　　　　　　　　　　　　　　
　　　　　　　　　　　　　　　　　　　　　　　　　　　　　　　　　　　　　　主辦統計人員</t>
  </si>
  <si>
    <t xml:space="preserve">審核                  </t>
  </si>
  <si>
    <t>主辦統計人員</t>
  </si>
  <si>
    <t>資料來源：依據民國  年  月  日發生                      災害編製。</t>
  </si>
  <si>
    <t>填表說明：本表1式3份，1份送行政院災害防救辦公室，1份送本部統計處，1份自存。</t>
  </si>
  <si>
    <t>~2~</t>
  </si>
  <si>
    <r>
      <t xml:space="preserve">       </t>
    </r>
    <r>
      <rPr>
        <sz val="20"/>
        <rFont val="標楷體"/>
        <family val="4"/>
      </rPr>
      <t>災害商業災損及財物損失情形統計表編製說明</t>
    </r>
  </si>
  <si>
    <t>一、統計範圍及對象：凡所發生之地震、颱風、水患……等（火災除外）天然災害損失情形均為統計對象。</t>
  </si>
  <si>
    <t>二、統計標準時間：以事件發生符合災害防救法第13條或第14條規定時之事實為準。</t>
  </si>
  <si>
    <t>三、分類標準：按災害性質、名稱、發生時間、人員傷亡等分類。</t>
  </si>
  <si>
    <t>四、統計項目定義：</t>
  </si>
  <si>
    <t>（一）受災區域：係指各直轄市、縣（市）等行政區域中之工商綜合區。</t>
  </si>
  <si>
    <t>（二）災害受損狀況：工商綜合區內因災害造成軟硬體設施因災後受損之情形。</t>
  </si>
  <si>
    <t>（三）預估損失金額：工商綜合區內軟硬體設施因災害受損部分估計受損部分之財產價值。</t>
  </si>
  <si>
    <t>（四）預估搶修及復建經費：因天然災害發生毀損，修復使之恢復原有功能或因此次天然災害發現原有設施無法負荷，</t>
  </si>
  <si>
    <t>為預防下次因天然災害發生毀損而增建所 需之經費。</t>
  </si>
  <si>
    <r>
      <t>五、資料蒐集方法及編製程序：依據各轄管機關所報「</t>
    </r>
    <r>
      <rPr>
        <u val="single"/>
        <sz val="12"/>
        <rFont val="標楷體"/>
        <family val="4"/>
      </rPr>
      <t xml:space="preserve">    </t>
    </r>
    <r>
      <rPr>
        <sz val="12"/>
        <rFont val="標楷體"/>
        <family val="4"/>
      </rPr>
      <t>災害商業財物損失情形統計」表彙編。</t>
    </r>
  </si>
  <si>
    <t>六、編送對象：本表1式3份，1份送行政院災害防救辦公室，1份送本部統計處，1份由經濟部中小企業處自存。</t>
  </si>
  <si>
    <t>業務主管人員</t>
  </si>
  <si>
    <t xml:space="preserve">業務主管人員  </t>
  </si>
  <si>
    <t>機關首長</t>
  </si>
  <si>
    <t>中華民國 年 月 日編製</t>
  </si>
  <si>
    <t>中華民國 年 月 日編製</t>
  </si>
  <si>
    <t>機關首長</t>
  </si>
  <si>
    <t>機關首長</t>
  </si>
  <si>
    <t xml:space="preserve">業務主管人員   </t>
  </si>
  <si>
    <t>機關首長</t>
  </si>
  <si>
    <t xml:space="preserve">業務主管人員  </t>
  </si>
  <si>
    <t>機關首長</t>
  </si>
  <si>
    <t>機關首長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</si>
</sst>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_-* #,##0_-;\-* #,##0_-;_-* &quot;-&quot;??_-;_-@_-"/>
    <numFmt numFmtId="179" formatCode="0.0%"/>
    <numFmt numFmtId="180" formatCode="0.00_ "/>
    <numFmt numFmtId="181" formatCode="#,##0.000_);[Red]\(#,##0.000\)"/>
    <numFmt numFmtId="182" formatCode="#,##0.0000;\-#,##0.0000;&quot;－&quot;"/>
    <numFmt numFmtId="183" formatCode="###,##0;\-###,##0;&quot;     －&quot;"/>
    <numFmt numFmtId="184" formatCode="###,##0"/>
    <numFmt numFmtId="185" formatCode="0.00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7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11"/>
      <name val="Times New Roman"/>
      <family val="1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細明體"/>
      <family val="3"/>
    </font>
    <font>
      <sz val="18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標楷體"/>
      <family val="4"/>
    </font>
    <font>
      <sz val="18"/>
      <name val="Times New Roman"/>
      <family val="1"/>
    </font>
    <font>
      <sz val="18"/>
      <name val="標楷體"/>
      <family val="4"/>
    </font>
    <font>
      <sz val="16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sz val="10"/>
      <color indexed="8"/>
      <name val="標楷體"/>
      <family val="4"/>
    </font>
    <font>
      <sz val="10"/>
      <color indexed="8"/>
      <name val="Times New Roman"/>
      <family val="1"/>
    </font>
    <font>
      <sz val="12"/>
      <color indexed="8"/>
      <name val="標楷體"/>
      <family val="4"/>
    </font>
    <font>
      <sz val="12"/>
      <name val="細明體"/>
      <family val="3"/>
    </font>
    <font>
      <sz val="9"/>
      <name val="Times New Roman"/>
      <family val="1"/>
    </font>
    <font>
      <u val="single"/>
      <sz val="20"/>
      <name val="標楷體"/>
      <family val="4"/>
    </font>
    <font>
      <b/>
      <sz val="10"/>
      <name val="標楷體"/>
      <family val="4"/>
    </font>
    <font>
      <sz val="20"/>
      <name val="新細明體"/>
      <family val="1"/>
    </font>
    <font>
      <u val="single"/>
      <sz val="12"/>
      <name val="標楷體"/>
      <family val="4"/>
    </font>
    <font>
      <sz val="12"/>
      <name val="Courier"/>
      <family val="3"/>
    </font>
    <font>
      <sz val="10"/>
      <color indexed="8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0"/>
      <color indexed="8"/>
      <name val="標楷體"/>
      <family val="4"/>
    </font>
    <font>
      <b/>
      <sz val="12"/>
      <color indexed="8"/>
      <name val="標楷體"/>
      <family val="4"/>
    </font>
    <font>
      <sz val="18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標楷體"/>
      <family val="4"/>
    </font>
    <font>
      <sz val="12"/>
      <color rgb="FF000000"/>
      <name val="標楷體"/>
      <family val="4"/>
    </font>
    <font>
      <sz val="20"/>
      <color theme="1"/>
      <name val="標楷體"/>
      <family val="4"/>
    </font>
    <font>
      <sz val="11"/>
      <color theme="1"/>
      <name val="標楷體"/>
      <family val="4"/>
    </font>
    <font>
      <sz val="10"/>
      <color theme="1"/>
      <name val="標楷體"/>
      <family val="4"/>
    </font>
    <font>
      <b/>
      <sz val="12"/>
      <color theme="1"/>
      <name val="標楷體"/>
      <family val="4"/>
    </font>
    <font>
      <sz val="18"/>
      <color theme="1"/>
      <name val="標楷體"/>
      <family val="4"/>
    </font>
    <font>
      <sz val="18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/>
      <right style="double"/>
      <top style="thin"/>
      <bottom/>
    </border>
    <border>
      <left style="double"/>
      <right/>
      <top style="thin"/>
      <bottom/>
    </border>
    <border>
      <left/>
      <right style="double"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3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0" borderId="0" applyNumberFormat="0" applyBorder="0" applyAlignment="0" applyProtection="0"/>
    <xf numFmtId="0" fontId="52" fillId="0" borderId="1" applyNumberFormat="0" applyFill="0" applyAlignment="0" applyProtection="0"/>
    <xf numFmtId="0" fontId="53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0" fillId="23" borderId="4" applyNumberFormat="0" applyFont="0" applyAlignment="0" applyProtection="0"/>
    <xf numFmtId="185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185" fontId="28" fillId="0" borderId="0">
      <alignment/>
      <protection/>
    </xf>
    <xf numFmtId="185" fontId="28" fillId="0" borderId="0">
      <alignment/>
      <protection/>
    </xf>
    <xf numFmtId="0" fontId="29" fillId="0" borderId="0">
      <alignment/>
      <protection/>
    </xf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438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NumberFormat="1" applyFont="1" applyBorder="1" applyAlignment="1">
      <alignment horizontal="right" vertical="top"/>
    </xf>
    <xf numFmtId="0" fontId="4" fillId="0" borderId="0" xfId="0" applyNumberFormat="1" applyFont="1" applyBorder="1" applyAlignment="1" quotePrefix="1">
      <alignment horizontal="right" vertical="top"/>
    </xf>
    <xf numFmtId="0" fontId="6" fillId="0" borderId="10" xfId="0" applyFont="1" applyBorder="1" applyAlignment="1" quotePrefix="1">
      <alignment horizontal="left"/>
    </xf>
    <xf numFmtId="0" fontId="4" fillId="0" borderId="0" xfId="0" applyNumberFormat="1" applyFont="1" applyBorder="1" applyAlignment="1" quotePrefix="1">
      <alignment horizontal="left" vertical="top"/>
    </xf>
    <xf numFmtId="0" fontId="4" fillId="0" borderId="0" xfId="0" applyNumberFormat="1" applyFont="1" applyBorder="1" applyAlignment="1">
      <alignment vertical="top" wrapText="1"/>
    </xf>
    <xf numFmtId="0" fontId="6" fillId="0" borderId="0" xfId="0" applyFont="1" applyBorder="1" applyAlignment="1" quotePrefix="1">
      <alignment horizontal="center" wrapText="1"/>
    </xf>
    <xf numFmtId="0" fontId="6" fillId="0" borderId="11" xfId="0" applyFont="1" applyBorder="1" applyAlignment="1">
      <alignment/>
    </xf>
    <xf numFmtId="0" fontId="7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1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/>
    </xf>
    <xf numFmtId="2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 vertical="top"/>
    </xf>
    <xf numFmtId="0" fontId="6" fillId="0" borderId="13" xfId="0" applyFont="1" applyBorder="1" applyAlignment="1">
      <alignment vertical="center"/>
    </xf>
    <xf numFmtId="0" fontId="4" fillId="0" borderId="14" xfId="0" applyFont="1" applyBorder="1" applyAlignment="1" quotePrefix="1">
      <alignment vertical="center"/>
    </xf>
    <xf numFmtId="0" fontId="4" fillId="0" borderId="15" xfId="0" applyFont="1" applyBorder="1" applyAlignment="1" quotePrefix="1">
      <alignment vertical="center"/>
    </xf>
    <xf numFmtId="0" fontId="6" fillId="0" borderId="13" xfId="0" applyFont="1" applyBorder="1" applyAlignment="1" quotePrefix="1">
      <alignment vertical="center"/>
    </xf>
    <xf numFmtId="0" fontId="6" fillId="0" borderId="0" xfId="0" applyFont="1" applyAlignment="1">
      <alignment horizontal="left"/>
    </xf>
    <xf numFmtId="0" fontId="8" fillId="0" borderId="0" xfId="0" applyFont="1" applyBorder="1" applyAlignment="1" quotePrefix="1">
      <alignment/>
    </xf>
    <xf numFmtId="0" fontId="4" fillId="0" borderId="15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center"/>
    </xf>
    <xf numFmtId="0" fontId="8" fillId="0" borderId="11" xfId="0" applyFont="1" applyBorder="1" applyAlignment="1" quotePrefix="1">
      <alignment shrinkToFit="1"/>
    </xf>
    <xf numFmtId="0" fontId="6" fillId="0" borderId="0" xfId="0" applyFont="1" applyAlignment="1" quotePrefix="1">
      <alignment/>
    </xf>
    <xf numFmtId="0" fontId="6" fillId="0" borderId="16" xfId="0" applyFont="1" applyBorder="1" applyAlignment="1">
      <alignment/>
    </xf>
    <xf numFmtId="0" fontId="6" fillId="0" borderId="13" xfId="0" applyFont="1" applyBorder="1" applyAlignment="1">
      <alignment vertical="center" shrinkToFit="1"/>
    </xf>
    <xf numFmtId="0" fontId="4" fillId="0" borderId="0" xfId="0" applyFont="1" applyAlignment="1">
      <alignment wrapText="1"/>
    </xf>
    <xf numFmtId="0" fontId="4" fillId="0" borderId="0" xfId="0" applyNumberFormat="1" applyFont="1" applyBorder="1" applyAlignment="1" quotePrefix="1">
      <alignment vertical="top" wrapText="1"/>
    </xf>
    <xf numFmtId="176" fontId="3" fillId="0" borderId="0" xfId="36" applyNumberFormat="1" applyFont="1" applyAlignment="1">
      <alignment vertical="center"/>
    </xf>
    <xf numFmtId="43" fontId="3" fillId="0" borderId="0" xfId="0" applyNumberFormat="1" applyFont="1" applyBorder="1" applyAlignment="1">
      <alignment/>
    </xf>
    <xf numFmtId="0" fontId="6" fillId="0" borderId="17" xfId="0" applyFont="1" applyBorder="1" applyAlignment="1" quotePrefix="1">
      <alignment vertical="center"/>
    </xf>
    <xf numFmtId="43" fontId="3" fillId="0" borderId="11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178" fontId="3" fillId="0" borderId="10" xfId="0" applyNumberFormat="1" applyFont="1" applyBorder="1" applyAlignment="1">
      <alignment/>
    </xf>
    <xf numFmtId="178" fontId="3" fillId="0" borderId="11" xfId="0" applyNumberFormat="1" applyFont="1" applyBorder="1" applyAlignment="1">
      <alignment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6" fillId="0" borderId="19" xfId="0" applyFont="1" applyBorder="1" applyAlignment="1" quotePrefix="1">
      <alignment horizontal="left" vertical="center"/>
    </xf>
    <xf numFmtId="176" fontId="3" fillId="0" borderId="10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2" fontId="3" fillId="0" borderId="11" xfId="0" applyNumberFormat="1" applyFont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left"/>
    </xf>
    <xf numFmtId="176" fontId="3" fillId="0" borderId="0" xfId="0" applyNumberFormat="1" applyFont="1" applyBorder="1" applyAlignment="1">
      <alignment vertical="center"/>
    </xf>
    <xf numFmtId="43" fontId="3" fillId="0" borderId="0" xfId="36" applyFont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11" xfId="36" applyNumberFormat="1" applyFont="1" applyBorder="1" applyAlignment="1">
      <alignment vertical="center"/>
    </xf>
    <xf numFmtId="0" fontId="4" fillId="0" borderId="20" xfId="0" applyFont="1" applyFill="1" applyBorder="1" applyAlignment="1">
      <alignment vertical="center" wrapText="1"/>
    </xf>
    <xf numFmtId="0" fontId="66" fillId="0" borderId="0" xfId="0" applyFont="1" applyBorder="1" applyAlignment="1">
      <alignment/>
    </xf>
    <xf numFmtId="0" fontId="67" fillId="0" borderId="0" xfId="0" applyFont="1" applyBorder="1" applyAlignment="1">
      <alignment/>
    </xf>
    <xf numFmtId="0" fontId="68" fillId="0" borderId="17" xfId="0" applyFont="1" applyBorder="1" applyAlignment="1">
      <alignment horizontal="center" vertical="center" wrapText="1"/>
    </xf>
    <xf numFmtId="178" fontId="66" fillId="0" borderId="21" xfId="38" applyNumberFormat="1" applyFont="1" applyBorder="1" applyAlignment="1">
      <alignment vertical="center"/>
    </xf>
    <xf numFmtId="178" fontId="66" fillId="0" borderId="18" xfId="38" applyNumberFormat="1" applyFont="1" applyBorder="1" applyAlignment="1">
      <alignment vertical="center"/>
    </xf>
    <xf numFmtId="10" fontId="66" fillId="0" borderId="18" xfId="44" applyNumberFormat="1" applyFont="1" applyBorder="1" applyAlignment="1">
      <alignment vertical="center"/>
    </xf>
    <xf numFmtId="0" fontId="66" fillId="0" borderId="18" xfId="0" applyFont="1" applyBorder="1" applyAlignment="1">
      <alignment vertical="center" wrapText="1"/>
    </xf>
    <xf numFmtId="0" fontId="68" fillId="0" borderId="22" xfId="0" applyFont="1" applyBorder="1" applyAlignment="1">
      <alignment horizontal="center" vertical="center" wrapText="1"/>
    </xf>
    <xf numFmtId="178" fontId="66" fillId="0" borderId="23" xfId="38" applyNumberFormat="1" applyFont="1" applyBorder="1" applyAlignment="1">
      <alignment vertical="center"/>
    </xf>
    <xf numFmtId="178" fontId="66" fillId="0" borderId="24" xfId="38" applyNumberFormat="1" applyFont="1" applyBorder="1" applyAlignment="1">
      <alignment vertical="center"/>
    </xf>
    <xf numFmtId="10" fontId="66" fillId="0" borderId="24" xfId="44" applyNumberFormat="1" applyFont="1" applyBorder="1" applyAlignment="1">
      <alignment vertical="center"/>
    </xf>
    <xf numFmtId="0" fontId="66" fillId="0" borderId="24" xfId="0" applyFont="1" applyBorder="1" applyAlignment="1">
      <alignment vertical="center" wrapText="1"/>
    </xf>
    <xf numFmtId="0" fontId="3" fillId="0" borderId="0" xfId="0" applyFont="1" applyAlignment="1">
      <alignment/>
    </xf>
    <xf numFmtId="0" fontId="14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5" fillId="0" borderId="11" xfId="0" applyFont="1" applyBorder="1" applyAlignment="1">
      <alignment horizontal="right" wrapText="1"/>
    </xf>
    <xf numFmtId="0" fontId="3" fillId="0" borderId="20" xfId="0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/>
    </xf>
    <xf numFmtId="179" fontId="3" fillId="0" borderId="13" xfId="0" applyNumberFormat="1" applyFont="1" applyBorder="1" applyAlignment="1">
      <alignment horizontal="center" vertical="center" wrapText="1"/>
    </xf>
    <xf numFmtId="179" fontId="3" fillId="0" borderId="14" xfId="0" applyNumberFormat="1" applyFont="1" applyBorder="1" applyAlignment="1">
      <alignment horizontal="center" vertical="center" wrapText="1"/>
    </xf>
    <xf numFmtId="0" fontId="3" fillId="0" borderId="17" xfId="0" applyFont="1" applyBorder="1" applyAlignment="1" quotePrefix="1">
      <alignment horizontal="center" vertical="center"/>
    </xf>
    <xf numFmtId="0" fontId="3" fillId="0" borderId="13" xfId="0" applyFont="1" applyBorder="1" applyAlignment="1">
      <alignment/>
    </xf>
    <xf numFmtId="180" fontId="3" fillId="0" borderId="13" xfId="0" applyNumberFormat="1" applyFont="1" applyBorder="1" applyAlignment="1">
      <alignment/>
    </xf>
    <xf numFmtId="180" fontId="3" fillId="0" borderId="14" xfId="0" applyNumberFormat="1" applyFont="1" applyBorder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180" fontId="3" fillId="0" borderId="13" xfId="0" applyNumberFormat="1" applyFont="1" applyFill="1" applyBorder="1" applyAlignment="1">
      <alignment/>
    </xf>
    <xf numFmtId="180" fontId="3" fillId="0" borderId="14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7" xfId="0" applyFont="1" applyFill="1" applyBorder="1" applyAlignment="1">
      <alignment horizontal="center" wrapText="1"/>
    </xf>
    <xf numFmtId="0" fontId="3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14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80" fontId="3" fillId="0" borderId="18" xfId="0" applyNumberFormat="1" applyFont="1" applyFill="1" applyBorder="1" applyAlignment="1">
      <alignment horizontal="right" vertical="center" wrapText="1"/>
    </xf>
    <xf numFmtId="180" fontId="3" fillId="0" borderId="0" xfId="0" applyNumberFormat="1" applyFont="1" applyFill="1" applyBorder="1" applyAlignment="1">
      <alignment horizontal="right" vertical="center" wrapText="1"/>
    </xf>
    <xf numFmtId="176" fontId="3" fillId="0" borderId="0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 vertical="center" wrapText="1"/>
    </xf>
    <xf numFmtId="180" fontId="3" fillId="0" borderId="25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180" fontId="3" fillId="0" borderId="11" xfId="0" applyNumberFormat="1" applyFont="1" applyFill="1" applyBorder="1" applyAlignment="1">
      <alignment horizontal="right" vertical="center" wrapText="1"/>
    </xf>
    <xf numFmtId="176" fontId="3" fillId="0" borderId="11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top"/>
    </xf>
    <xf numFmtId="0" fontId="66" fillId="33" borderId="17" xfId="0" applyFont="1" applyFill="1" applyBorder="1" applyAlignment="1">
      <alignment horizontal="center" vertical="center" wrapText="1"/>
    </xf>
    <xf numFmtId="0" fontId="68" fillId="33" borderId="13" xfId="0" applyFont="1" applyFill="1" applyBorder="1" applyAlignment="1">
      <alignment horizontal="center" vertical="center" wrapText="1"/>
    </xf>
    <xf numFmtId="0" fontId="66" fillId="33" borderId="13" xfId="0" applyFont="1" applyFill="1" applyBorder="1" applyAlignment="1">
      <alignment horizontal="center" vertical="center" wrapText="1"/>
    </xf>
    <xf numFmtId="0" fontId="68" fillId="33" borderId="17" xfId="0" applyFont="1" applyFill="1" applyBorder="1" applyAlignment="1">
      <alignment horizontal="center" vertical="center" wrapText="1"/>
    </xf>
    <xf numFmtId="0" fontId="68" fillId="33" borderId="15" xfId="0" applyFont="1" applyFill="1" applyBorder="1" applyAlignment="1">
      <alignment horizontal="center" vertical="center" wrapText="1"/>
    </xf>
    <xf numFmtId="3" fontId="66" fillId="33" borderId="13" xfId="0" applyNumberFormat="1" applyFont="1" applyFill="1" applyBorder="1" applyAlignment="1">
      <alignment horizontal="right" vertical="center"/>
    </xf>
    <xf numFmtId="0" fontId="66" fillId="33" borderId="13" xfId="0" applyFont="1" applyFill="1" applyBorder="1" applyAlignment="1">
      <alignment horizontal="right" vertical="center"/>
    </xf>
    <xf numFmtId="176" fontId="66" fillId="33" borderId="17" xfId="0" applyNumberFormat="1" applyFont="1" applyFill="1" applyBorder="1" applyAlignment="1">
      <alignment horizontal="right" vertical="center"/>
    </xf>
    <xf numFmtId="177" fontId="66" fillId="33" borderId="0" xfId="0" applyNumberFormat="1" applyFont="1" applyFill="1" applyBorder="1" applyAlignment="1">
      <alignment vertical="center"/>
    </xf>
    <xf numFmtId="176" fontId="66" fillId="33" borderId="13" xfId="36" applyNumberFormat="1" applyFont="1" applyFill="1" applyBorder="1" applyAlignment="1">
      <alignment horizontal="right" vertical="center" wrapText="1"/>
    </xf>
    <xf numFmtId="0" fontId="66" fillId="33" borderId="0" xfId="0" applyFont="1" applyFill="1" applyBorder="1" applyAlignment="1">
      <alignment vertical="center"/>
    </xf>
    <xf numFmtId="0" fontId="68" fillId="33" borderId="0" xfId="0" applyFont="1" applyFill="1" applyBorder="1" applyAlignment="1">
      <alignment horizontal="justify" vertical="center"/>
    </xf>
    <xf numFmtId="3" fontId="66" fillId="33" borderId="0" xfId="0" applyNumberFormat="1" applyFont="1" applyFill="1" applyBorder="1" applyAlignment="1">
      <alignment horizontal="right" vertical="center"/>
    </xf>
    <xf numFmtId="2" fontId="66" fillId="33" borderId="20" xfId="0" applyNumberFormat="1" applyFont="1" applyFill="1" applyBorder="1" applyAlignment="1">
      <alignment horizontal="right" vertical="center"/>
    </xf>
    <xf numFmtId="176" fontId="66" fillId="33" borderId="18" xfId="0" applyNumberFormat="1" applyFont="1" applyFill="1" applyBorder="1" applyAlignment="1">
      <alignment horizontal="right" vertical="center"/>
    </xf>
    <xf numFmtId="176" fontId="66" fillId="33" borderId="0" xfId="0" applyNumberFormat="1" applyFont="1" applyFill="1" applyBorder="1" applyAlignment="1">
      <alignment vertical="center"/>
    </xf>
    <xf numFmtId="2" fontId="66" fillId="33" borderId="12" xfId="0" applyNumberFormat="1" applyFont="1" applyFill="1" applyBorder="1" applyAlignment="1">
      <alignment horizontal="right" vertical="center"/>
    </xf>
    <xf numFmtId="176" fontId="66" fillId="33" borderId="0" xfId="0" applyNumberFormat="1" applyFont="1" applyFill="1" applyBorder="1" applyAlignment="1">
      <alignment horizontal="right" vertical="center"/>
    </xf>
    <xf numFmtId="0" fontId="66" fillId="33" borderId="11" xfId="0" applyFont="1" applyFill="1" applyBorder="1" applyAlignment="1">
      <alignment vertical="center"/>
    </xf>
    <xf numFmtId="0" fontId="68" fillId="33" borderId="11" xfId="0" applyFont="1" applyFill="1" applyBorder="1" applyAlignment="1">
      <alignment horizontal="justify" vertical="center"/>
    </xf>
    <xf numFmtId="2" fontId="66" fillId="33" borderId="16" xfId="0" applyNumberFormat="1" applyFont="1" applyFill="1" applyBorder="1" applyAlignment="1">
      <alignment horizontal="right" vertical="center"/>
    </xf>
    <xf numFmtId="176" fontId="66" fillId="33" borderId="11" xfId="0" applyNumberFormat="1" applyFont="1" applyFill="1" applyBorder="1" applyAlignment="1">
      <alignment horizontal="right" vertical="center"/>
    </xf>
    <xf numFmtId="0" fontId="69" fillId="33" borderId="0" xfId="0" applyFont="1" applyFill="1" applyBorder="1" applyAlignment="1">
      <alignment horizontal="justify" vertical="center"/>
    </xf>
    <xf numFmtId="0" fontId="66" fillId="33" borderId="0" xfId="0" applyFont="1" applyFill="1" applyBorder="1" applyAlignment="1">
      <alignment horizontal="right" vertical="center"/>
    </xf>
    <xf numFmtId="176" fontId="0" fillId="33" borderId="0" xfId="0" applyNumberFormat="1" applyFill="1" applyAlignment="1">
      <alignment vertical="center"/>
    </xf>
    <xf numFmtId="0" fontId="66" fillId="33" borderId="18" xfId="0" applyFont="1" applyFill="1" applyBorder="1" applyAlignment="1">
      <alignment vertical="center"/>
    </xf>
    <xf numFmtId="0" fontId="69" fillId="33" borderId="18" xfId="0" applyFont="1" applyFill="1" applyBorder="1" applyAlignment="1">
      <alignment horizontal="left" vertical="center"/>
    </xf>
    <xf numFmtId="3" fontId="66" fillId="33" borderId="18" xfId="0" applyNumberFormat="1" applyFont="1" applyFill="1" applyBorder="1" applyAlignment="1">
      <alignment horizontal="right" vertical="center"/>
    </xf>
    <xf numFmtId="3" fontId="66" fillId="33" borderId="18" xfId="0" applyNumberFormat="1" applyFont="1" applyFill="1" applyBorder="1" applyAlignment="1">
      <alignment horizontal="right" vertical="center" wrapText="1"/>
    </xf>
    <xf numFmtId="0" fontId="69" fillId="33" borderId="0" xfId="0" applyFont="1" applyFill="1" applyBorder="1" applyAlignment="1">
      <alignment horizontal="left" vertical="center"/>
    </xf>
    <xf numFmtId="0" fontId="66" fillId="33" borderId="0" xfId="0" applyFont="1" applyFill="1" applyBorder="1" applyAlignment="1">
      <alignment horizontal="right" vertical="center" wrapText="1"/>
    </xf>
    <xf numFmtId="3" fontId="66" fillId="33" borderId="0" xfId="0" applyNumberFormat="1" applyFont="1" applyFill="1" applyBorder="1" applyAlignment="1">
      <alignment horizontal="right" vertical="center" wrapText="1"/>
    </xf>
    <xf numFmtId="0" fontId="69" fillId="33" borderId="11" xfId="0" applyFont="1" applyFill="1" applyBorder="1" applyAlignment="1">
      <alignment horizontal="left" vertical="center"/>
    </xf>
    <xf numFmtId="3" fontId="66" fillId="33" borderId="11" xfId="0" applyNumberFormat="1" applyFont="1" applyFill="1" applyBorder="1" applyAlignment="1">
      <alignment horizontal="right" vertical="center"/>
    </xf>
    <xf numFmtId="3" fontId="66" fillId="33" borderId="11" xfId="0" applyNumberFormat="1" applyFont="1" applyFill="1" applyBorder="1" applyAlignment="1">
      <alignment horizontal="right" vertical="center" wrapText="1"/>
    </xf>
    <xf numFmtId="177" fontId="66" fillId="33" borderId="11" xfId="0" applyNumberFormat="1" applyFont="1" applyFill="1" applyBorder="1" applyAlignment="1">
      <alignment vertical="center"/>
    </xf>
    <xf numFmtId="0" fontId="6" fillId="0" borderId="11" xfId="0" applyFont="1" applyBorder="1" applyAlignment="1">
      <alignment horizontal="left" wrapText="1"/>
    </xf>
    <xf numFmtId="0" fontId="3" fillId="0" borderId="20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2" fillId="0" borderId="17" xfId="0" applyFont="1" applyBorder="1" applyAlignment="1" quotePrefix="1">
      <alignment horizontal="left" vertical="center"/>
    </xf>
    <xf numFmtId="179" fontId="3" fillId="0" borderId="13" xfId="0" applyNumberFormat="1" applyFont="1" applyBorder="1" applyAlignment="1">
      <alignment/>
    </xf>
    <xf numFmtId="179" fontId="3" fillId="0" borderId="14" xfId="0" applyNumberFormat="1" applyFont="1" applyBorder="1" applyAlignment="1">
      <alignment/>
    </xf>
    <xf numFmtId="0" fontId="4" fillId="0" borderId="17" xfId="0" applyFont="1" applyFill="1" applyBorder="1" applyAlignment="1">
      <alignment horizontal="left" vertical="center" wrapText="1"/>
    </xf>
    <xf numFmtId="179" fontId="3" fillId="0" borderId="13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/>
    </xf>
    <xf numFmtId="0" fontId="4" fillId="0" borderId="17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17" xfId="0" applyFont="1" applyBorder="1" applyAlignment="1" quotePrefix="1">
      <alignment horizontal="left" vertical="center"/>
    </xf>
    <xf numFmtId="0" fontId="70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72" fillId="0" borderId="11" xfId="0" applyFont="1" applyFill="1" applyBorder="1" applyAlignment="1">
      <alignment/>
    </xf>
    <xf numFmtId="0" fontId="72" fillId="0" borderId="11" xfId="0" applyFont="1" applyFill="1" applyBorder="1" applyAlignment="1" quotePrefix="1">
      <alignment horizontal="right" wrapText="1"/>
    </xf>
    <xf numFmtId="0" fontId="72" fillId="0" borderId="0" xfId="0" applyFont="1" applyFill="1" applyAlignment="1">
      <alignment/>
    </xf>
    <xf numFmtId="0" fontId="68" fillId="0" borderId="15" xfId="0" applyFont="1" applyFill="1" applyBorder="1" applyAlignment="1" quotePrefix="1">
      <alignment vertical="center"/>
    </xf>
    <xf numFmtId="0" fontId="68" fillId="0" borderId="0" xfId="0" applyFont="1" applyFill="1" applyAlignment="1">
      <alignment vertical="center"/>
    </xf>
    <xf numFmtId="0" fontId="68" fillId="0" borderId="14" xfId="0" applyFont="1" applyFill="1" applyBorder="1" applyAlignment="1" quotePrefix="1">
      <alignment vertical="center"/>
    </xf>
    <xf numFmtId="0" fontId="68" fillId="0" borderId="20" xfId="34" applyFont="1" applyBorder="1" applyAlignment="1">
      <alignment vertical="center" wrapText="1"/>
      <protection/>
    </xf>
    <xf numFmtId="176" fontId="66" fillId="0" borderId="0" xfId="0" applyNumberFormat="1" applyFont="1" applyBorder="1" applyAlignment="1">
      <alignment vertical="center"/>
    </xf>
    <xf numFmtId="177" fontId="68" fillId="0" borderId="18" xfId="0" applyNumberFormat="1" applyFont="1" applyFill="1" applyBorder="1" applyAlignment="1">
      <alignment vertical="center"/>
    </xf>
    <xf numFmtId="0" fontId="68" fillId="0" borderId="12" xfId="34" applyFont="1" applyBorder="1" applyAlignment="1">
      <alignment vertical="center" wrapText="1"/>
      <protection/>
    </xf>
    <xf numFmtId="181" fontId="68" fillId="0" borderId="0" xfId="0" applyNumberFormat="1" applyFont="1" applyFill="1" applyBorder="1" applyAlignment="1">
      <alignment horizontal="right" vertical="center"/>
    </xf>
    <xf numFmtId="180" fontId="68" fillId="0" borderId="0" xfId="0" applyNumberFormat="1" applyFont="1" applyFill="1" applyBorder="1" applyAlignment="1">
      <alignment vertical="center"/>
    </xf>
    <xf numFmtId="0" fontId="68" fillId="0" borderId="0" xfId="34" applyFont="1" applyBorder="1" applyAlignment="1">
      <alignment horizontal="left" vertical="center"/>
      <protection/>
    </xf>
    <xf numFmtId="177" fontId="68" fillId="0" borderId="0" xfId="0" applyNumberFormat="1" applyFont="1" applyFill="1" applyBorder="1" applyAlignment="1">
      <alignment vertical="center"/>
    </xf>
    <xf numFmtId="176" fontId="73" fillId="0" borderId="25" xfId="0" applyNumberFormat="1" applyFont="1" applyFill="1" applyBorder="1" applyAlignment="1">
      <alignment vertical="center" wrapText="1"/>
    </xf>
    <xf numFmtId="43" fontId="68" fillId="0" borderId="0" xfId="0" applyNumberFormat="1" applyFont="1" applyFill="1" applyBorder="1" applyAlignment="1">
      <alignment vertical="center"/>
    </xf>
    <xf numFmtId="0" fontId="68" fillId="0" borderId="0" xfId="0" applyFont="1" applyFill="1" applyAlignment="1">
      <alignment/>
    </xf>
    <xf numFmtId="176" fontId="66" fillId="0" borderId="11" xfId="38" applyNumberFormat="1" applyFont="1" applyBorder="1" applyAlignment="1">
      <alignment vertical="center"/>
    </xf>
    <xf numFmtId="43" fontId="68" fillId="0" borderId="11" xfId="0" applyNumberFormat="1" applyFont="1" applyFill="1" applyBorder="1" applyAlignment="1">
      <alignment vertical="center"/>
    </xf>
    <xf numFmtId="0" fontId="71" fillId="0" borderId="0" xfId="0" applyFont="1" applyFill="1" applyAlignment="1" quotePrefix="1">
      <alignment horizontal="left"/>
    </xf>
    <xf numFmtId="0" fontId="71" fillId="0" borderId="0" xfId="0" applyFont="1" applyFill="1" applyAlignment="1">
      <alignment horizontal="center"/>
    </xf>
    <xf numFmtId="0" fontId="71" fillId="0" borderId="0" xfId="0" applyFont="1" applyFill="1" applyBorder="1" applyAlignment="1" quotePrefix="1">
      <alignment horizontal="center" wrapText="1"/>
    </xf>
    <xf numFmtId="0" fontId="71" fillId="0" borderId="0" xfId="34" applyFont="1">
      <alignment/>
      <protection/>
    </xf>
    <xf numFmtId="0" fontId="71" fillId="0" borderId="0" xfId="34" applyFont="1" applyAlignment="1" quotePrefix="1">
      <alignment horizontal="left"/>
      <protection/>
    </xf>
    <xf numFmtId="0" fontId="71" fillId="0" borderId="0" xfId="34" applyFont="1" applyAlignment="1">
      <alignment/>
      <protection/>
    </xf>
    <xf numFmtId="0" fontId="68" fillId="0" borderId="0" xfId="0" applyFont="1" applyFill="1" applyAlignment="1">
      <alignment vertical="top"/>
    </xf>
    <xf numFmtId="0" fontId="71" fillId="0" borderId="0" xfId="0" applyFont="1" applyFill="1" applyAlignment="1" quotePrefix="1">
      <alignment horizontal="left"/>
    </xf>
    <xf numFmtId="0" fontId="6" fillId="0" borderId="13" xfId="35" applyFont="1" applyBorder="1" applyAlignment="1">
      <alignment horizontal="center" vertical="center"/>
      <protection/>
    </xf>
    <xf numFmtId="0" fontId="6" fillId="0" borderId="25" xfId="35" applyFont="1" applyBorder="1" applyAlignment="1">
      <alignment horizontal="left"/>
      <protection/>
    </xf>
    <xf numFmtId="0" fontId="6" fillId="0" borderId="0" xfId="33" applyFont="1">
      <alignment vertical="center"/>
      <protection/>
    </xf>
    <xf numFmtId="0" fontId="6" fillId="0" borderId="16" xfId="35" applyFont="1" applyBorder="1" applyAlignment="1">
      <alignment horizontal="left"/>
      <protection/>
    </xf>
    <xf numFmtId="0" fontId="6" fillId="0" borderId="16" xfId="33" applyFont="1" applyBorder="1">
      <alignment vertical="center"/>
      <protection/>
    </xf>
    <xf numFmtId="0" fontId="4" fillId="0" borderId="0" xfId="33" applyFont="1">
      <alignment vertical="center"/>
      <protection/>
    </xf>
    <xf numFmtId="0" fontId="8" fillId="0" borderId="0" xfId="33" applyFont="1">
      <alignment vertical="center"/>
      <protection/>
    </xf>
    <xf numFmtId="0" fontId="8" fillId="0" borderId="0" xfId="35" applyNumberFormat="1" applyFont="1" applyBorder="1" applyAlignment="1">
      <alignment horizontal="right" wrapText="1"/>
      <protection/>
    </xf>
    <xf numFmtId="0" fontId="8" fillId="0" borderId="20" xfId="35" applyFont="1" applyBorder="1" applyAlignment="1">
      <alignment horizontal="center" vertical="center" wrapText="1"/>
      <protection/>
    </xf>
    <xf numFmtId="182" fontId="8" fillId="0" borderId="20" xfId="35" applyNumberFormat="1" applyFont="1" applyBorder="1" applyAlignment="1">
      <alignment horizontal="left" vertical="center"/>
      <protection/>
    </xf>
    <xf numFmtId="183" fontId="8" fillId="0" borderId="18" xfId="35" applyNumberFormat="1" applyFont="1" applyBorder="1" applyAlignment="1">
      <alignment horizontal="right" vertical="center"/>
      <protection/>
    </xf>
    <xf numFmtId="184" fontId="8" fillId="0" borderId="0" xfId="35" applyNumberFormat="1" applyFont="1" applyBorder="1" applyAlignment="1">
      <alignment horizontal="right" vertical="center"/>
      <protection/>
    </xf>
    <xf numFmtId="0" fontId="8" fillId="0" borderId="0" xfId="33" applyFont="1" applyBorder="1">
      <alignment vertical="center"/>
      <protection/>
    </xf>
    <xf numFmtId="0" fontId="25" fillId="0" borderId="12" xfId="33" applyFont="1" applyBorder="1" applyAlignment="1">
      <alignment horizontal="left" vertical="center" indent="1"/>
      <protection/>
    </xf>
    <xf numFmtId="183" fontId="8" fillId="0" borderId="0" xfId="35" applyNumberFormat="1" applyFont="1" applyBorder="1" applyAlignment="1">
      <alignment horizontal="right" vertical="center"/>
      <protection/>
    </xf>
    <xf numFmtId="0" fontId="8" fillId="0" borderId="12" xfId="33" applyFont="1" applyBorder="1" applyAlignment="1">
      <alignment horizontal="center" vertical="center"/>
      <protection/>
    </xf>
    <xf numFmtId="184" fontId="8" fillId="0" borderId="0" xfId="35" applyNumberFormat="1" applyFont="1" applyBorder="1" applyAlignment="1">
      <alignment horizontal="center" vertical="center"/>
      <protection/>
    </xf>
    <xf numFmtId="0" fontId="8" fillId="0" borderId="16" xfId="33" applyFont="1" applyBorder="1" applyAlignment="1">
      <alignment horizontal="center" vertical="center"/>
      <protection/>
    </xf>
    <xf numFmtId="183" fontId="8" fillId="0" borderId="11" xfId="35" applyNumberFormat="1" applyFont="1" applyBorder="1" applyAlignment="1">
      <alignment horizontal="right" vertical="center"/>
      <protection/>
    </xf>
    <xf numFmtId="0" fontId="8" fillId="0" borderId="11" xfId="33" applyFont="1" applyBorder="1">
      <alignment vertical="center"/>
      <protection/>
    </xf>
    <xf numFmtId="0" fontId="8" fillId="0" borderId="0" xfId="35" applyFont="1" applyBorder="1" applyAlignment="1">
      <alignment vertical="top" wrapText="1"/>
      <protection/>
    </xf>
    <xf numFmtId="0" fontId="8" fillId="0" borderId="0" xfId="33" applyFont="1" applyAlignment="1">
      <alignment horizontal="left" vertical="center"/>
      <protection/>
    </xf>
    <xf numFmtId="0" fontId="8" fillId="0" borderId="0" xfId="35" applyFont="1" applyBorder="1" applyAlignment="1">
      <alignment horizontal="left" vertical="top" wrapText="1"/>
      <protection/>
    </xf>
    <xf numFmtId="0" fontId="8" fillId="0" borderId="0" xfId="35" applyFont="1" applyAlignment="1">
      <alignment vertical="center"/>
      <protection/>
    </xf>
    <xf numFmtId="0" fontId="8" fillId="0" borderId="0" xfId="35" applyFont="1" applyAlignment="1">
      <alignment/>
      <protection/>
    </xf>
    <xf numFmtId="0" fontId="4" fillId="0" borderId="0" xfId="33" applyFont="1" applyAlignment="1">
      <alignment vertical="center"/>
      <protection/>
    </xf>
    <xf numFmtId="0" fontId="4" fillId="0" borderId="0" xfId="33" applyFont="1" applyAlignment="1">
      <alignment horizontal="left" vertical="center" indent="2"/>
      <protection/>
    </xf>
    <xf numFmtId="0" fontId="4" fillId="0" borderId="0" xfId="33" applyFont="1" applyAlignment="1">
      <alignment horizontal="left" vertical="center" indent="6"/>
      <protection/>
    </xf>
    <xf numFmtId="0" fontId="4" fillId="0" borderId="0" xfId="33" applyFont="1" applyAlignment="1">
      <alignment horizontal="left" vertical="center"/>
      <protection/>
    </xf>
    <xf numFmtId="0" fontId="4" fillId="0" borderId="0" xfId="0" applyFont="1" applyBorder="1" applyAlignment="1" quotePrefix="1">
      <alignment horizontal="left" vertical="center" wrapText="1"/>
    </xf>
    <xf numFmtId="43" fontId="6" fillId="0" borderId="0" xfId="0" applyNumberFormat="1" applyFont="1" applyBorder="1" applyAlignment="1">
      <alignment/>
    </xf>
    <xf numFmtId="176" fontId="3" fillId="0" borderId="0" xfId="36" applyNumberFormat="1" applyFont="1" applyBorder="1" applyAlignment="1">
      <alignment vertical="center"/>
    </xf>
    <xf numFmtId="0" fontId="8" fillId="0" borderId="0" xfId="35" applyFont="1" applyAlignment="1" quotePrefix="1">
      <alignment horizontal="center" vertical="center"/>
      <protection/>
    </xf>
    <xf numFmtId="0" fontId="24" fillId="0" borderId="0" xfId="33" applyFont="1" applyAlignment="1">
      <alignment horizontal="center" vertical="center"/>
      <protection/>
    </xf>
    <xf numFmtId="0" fontId="26" fillId="0" borderId="0" xfId="33" applyFont="1" applyAlignment="1">
      <alignment horizontal="center" vertical="center"/>
      <protection/>
    </xf>
    <xf numFmtId="0" fontId="0" fillId="0" borderId="0" xfId="33" applyAlignment="1">
      <alignment vertical="center"/>
      <protection/>
    </xf>
    <xf numFmtId="0" fontId="7" fillId="0" borderId="18" xfId="33" applyFont="1" applyBorder="1" applyAlignment="1">
      <alignment horizontal="center" vertical="center"/>
      <protection/>
    </xf>
    <xf numFmtId="0" fontId="0" fillId="0" borderId="18" xfId="33" applyBorder="1" applyAlignment="1">
      <alignment horizontal="center" vertical="center"/>
      <protection/>
    </xf>
    <xf numFmtId="0" fontId="0" fillId="0" borderId="18" xfId="33" applyBorder="1" applyAlignment="1">
      <alignment vertical="center"/>
      <protection/>
    </xf>
    <xf numFmtId="0" fontId="24" fillId="0" borderId="0" xfId="35" applyNumberFormat="1" applyFont="1" applyBorder="1" applyAlignment="1">
      <alignment horizontal="center" vertical="center" wrapText="1"/>
      <protection/>
    </xf>
    <xf numFmtId="0" fontId="0" fillId="0" borderId="0" xfId="33" applyAlignment="1">
      <alignment horizontal="center" vertical="center" wrapText="1"/>
      <protection/>
    </xf>
    <xf numFmtId="0" fontId="8" fillId="0" borderId="11" xfId="35" applyNumberFormat="1" applyFont="1" applyBorder="1" applyAlignment="1">
      <alignment horizontal="center" wrapText="1"/>
      <protection/>
    </xf>
    <xf numFmtId="0" fontId="8" fillId="0" borderId="11" xfId="33" applyFont="1" applyBorder="1" applyAlignment="1">
      <alignment horizontal="center" wrapText="1"/>
      <protection/>
    </xf>
    <xf numFmtId="0" fontId="8" fillId="0" borderId="14" xfId="35" applyFont="1" applyBorder="1" applyAlignment="1">
      <alignment horizontal="center" vertical="center" wrapText="1"/>
      <protection/>
    </xf>
    <xf numFmtId="0" fontId="0" fillId="0" borderId="17" xfId="33" applyBorder="1" applyAlignment="1">
      <alignment vertical="center"/>
      <protection/>
    </xf>
    <xf numFmtId="0" fontId="0" fillId="0" borderId="15" xfId="33" applyBorder="1" applyAlignment="1">
      <alignment vertical="center"/>
      <protection/>
    </xf>
    <xf numFmtId="0" fontId="4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 quotePrefix="1">
      <alignment horizontal="left" vertical="center"/>
    </xf>
    <xf numFmtId="0" fontId="4" fillId="0" borderId="12" xfId="0" applyFont="1" applyBorder="1" applyAlignment="1" quotePrefix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 quotePrefix="1">
      <alignment horizontal="center" vertical="center"/>
    </xf>
    <xf numFmtId="0" fontId="7" fillId="0" borderId="18" xfId="0" applyFont="1" applyBorder="1" applyAlignment="1" quotePrefix="1">
      <alignment horizontal="center"/>
    </xf>
    <xf numFmtId="0" fontId="7" fillId="0" borderId="0" xfId="0" applyFont="1" applyBorder="1" applyAlignment="1" quotePrefix="1">
      <alignment horizontal="center"/>
    </xf>
    <xf numFmtId="0" fontId="8" fillId="0" borderId="11" xfId="0" applyFont="1" applyBorder="1" applyAlignment="1">
      <alignment horizontal="center"/>
    </xf>
    <xf numFmtId="0" fontId="4" fillId="0" borderId="0" xfId="0" applyFont="1" applyBorder="1" applyAlignment="1" quotePrefix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8" xfId="0" applyFont="1" applyBorder="1" applyAlignment="1" quotePrefix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2" xfId="0" applyFont="1" applyBorder="1" applyAlignment="1" quotePrefix="1">
      <alignment horizontal="left" vertical="center" wrapText="1"/>
    </xf>
    <xf numFmtId="0" fontId="6" fillId="0" borderId="0" xfId="0" applyFont="1" applyAlignment="1" quotePrefix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 quotePrefix="1">
      <alignment horizontal="center" wrapText="1"/>
    </xf>
    <xf numFmtId="0" fontId="4" fillId="0" borderId="0" xfId="0" applyNumberFormat="1" applyFont="1" applyBorder="1" applyAlignment="1">
      <alignment horizontal="left" vertical="top" wrapText="1"/>
    </xf>
    <xf numFmtId="0" fontId="6" fillId="0" borderId="0" xfId="0" applyFont="1" applyAlignment="1" quotePrefix="1">
      <alignment vertical="center" wrapText="1"/>
    </xf>
    <xf numFmtId="0" fontId="4" fillId="0" borderId="0" xfId="0" applyFont="1" applyBorder="1" applyAlignment="1" quotePrefix="1">
      <alignment horizontal="left" vertical="top" wrapText="1"/>
    </xf>
    <xf numFmtId="0" fontId="4" fillId="0" borderId="0" xfId="0" applyNumberFormat="1" applyFont="1" applyBorder="1" applyAlignment="1" quotePrefix="1">
      <alignment horizontal="left" vertical="top" wrapText="1"/>
    </xf>
    <xf numFmtId="0" fontId="4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Border="1" applyAlignment="1" quotePrefix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4" fillId="0" borderId="11" xfId="0" applyFont="1" applyBorder="1" applyAlignment="1" quotePrefix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0" borderId="0" xfId="0" applyFont="1" applyAlignment="1" quotePrefix="1">
      <alignment vertical="center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4" fillId="0" borderId="18" xfId="0" applyFont="1" applyBorder="1" applyAlignment="1" quotePrefix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7" fillId="0" borderId="18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26" xfId="0" applyFont="1" applyBorder="1" applyAlignment="1">
      <alignment horizontal="center" vertical="center" wrapText="1"/>
    </xf>
    <xf numFmtId="0" fontId="4" fillId="0" borderId="19" xfId="0" applyFont="1" applyBorder="1" applyAlignment="1" quotePrefix="1">
      <alignment horizontal="center" vertical="center" wrapText="1"/>
    </xf>
    <xf numFmtId="0" fontId="4" fillId="0" borderId="18" xfId="0" applyFont="1" applyFill="1" applyBorder="1" applyAlignment="1" quotePrefix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center" wrapText="1"/>
    </xf>
    <xf numFmtId="0" fontId="4" fillId="0" borderId="21" xfId="0" applyFont="1" applyBorder="1" applyAlignment="1" quotePrefix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0" fontId="4" fillId="0" borderId="0" xfId="0" applyNumberFormat="1" applyFont="1" applyFill="1" applyBorder="1" applyAlignment="1" quotePrefix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Alignment="1" quotePrefix="1">
      <alignment horizontal="left" vertical="top" wrapText="1"/>
    </xf>
    <xf numFmtId="0" fontId="4" fillId="0" borderId="0" xfId="0" applyFont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 quotePrefix="1">
      <alignment horizontal="center" vertical="top" wrapText="1"/>
    </xf>
    <xf numFmtId="0" fontId="4" fillId="0" borderId="0" xfId="0" applyNumberFormat="1" applyFont="1" applyBorder="1" applyAlignment="1">
      <alignment vertical="top"/>
    </xf>
    <xf numFmtId="0" fontId="0" fillId="0" borderId="0" xfId="0" applyFont="1" applyAlignment="1">
      <alignment vertical="top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71" fillId="0" borderId="0" xfId="0" applyFont="1" applyBorder="1" applyAlignment="1">
      <alignment wrapText="1"/>
    </xf>
    <xf numFmtId="0" fontId="66" fillId="0" borderId="0" xfId="0" applyFont="1" applyAlignment="1">
      <alignment/>
    </xf>
    <xf numFmtId="0" fontId="68" fillId="0" borderId="26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6" fillId="0" borderId="28" xfId="0" applyFont="1" applyBorder="1" applyAlignment="1">
      <alignment horizontal="center" vertical="center" wrapText="1"/>
    </xf>
    <xf numFmtId="0" fontId="66" fillId="0" borderId="29" xfId="0" applyFont="1" applyBorder="1" applyAlignment="1">
      <alignment horizontal="center" vertical="center" wrapText="1"/>
    </xf>
    <xf numFmtId="0" fontId="68" fillId="0" borderId="30" xfId="0" applyFont="1" applyBorder="1" applyAlignment="1">
      <alignment horizontal="center" vertical="center" wrapText="1"/>
    </xf>
    <xf numFmtId="0" fontId="66" fillId="0" borderId="31" xfId="0" applyFont="1" applyBorder="1" applyAlignment="1">
      <alignment horizontal="center" vertical="center" wrapText="1"/>
    </xf>
    <xf numFmtId="0" fontId="66" fillId="0" borderId="32" xfId="0" applyFont="1" applyBorder="1" applyAlignment="1">
      <alignment horizontal="center" vertical="center" wrapText="1"/>
    </xf>
    <xf numFmtId="0" fontId="66" fillId="0" borderId="25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0" xfId="0" applyFont="1" applyBorder="1" applyAlignment="1">
      <alignment wrapText="1"/>
    </xf>
    <xf numFmtId="0" fontId="74" fillId="0" borderId="0" xfId="0" applyFont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left" wrapText="1"/>
    </xf>
    <xf numFmtId="0" fontId="66" fillId="0" borderId="0" xfId="0" applyFont="1" applyBorder="1" applyAlignment="1">
      <alignment horizontal="left"/>
    </xf>
    <xf numFmtId="0" fontId="71" fillId="0" borderId="0" xfId="0" applyFont="1" applyBorder="1" applyAlignment="1">
      <alignment horizontal="right" wrapText="1"/>
    </xf>
    <xf numFmtId="0" fontId="68" fillId="0" borderId="32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3" fillId="0" borderId="14" xfId="0" applyFont="1" applyBorder="1" applyAlignment="1" quotePrefix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 quotePrefix="1">
      <alignment horizontal="center" vertical="center" wrapText="1"/>
    </xf>
    <xf numFmtId="0" fontId="76" fillId="33" borderId="15" xfId="0" applyFont="1" applyFill="1" applyBorder="1" applyAlignment="1">
      <alignment horizontal="center" vertical="center"/>
    </xf>
    <xf numFmtId="0" fontId="68" fillId="33" borderId="33" xfId="0" applyFont="1" applyFill="1" applyBorder="1" applyAlignment="1">
      <alignment horizontal="center" vertical="top" wrapText="1"/>
    </xf>
    <xf numFmtId="0" fontId="66" fillId="33" borderId="34" xfId="0" applyFont="1" applyFill="1" applyBorder="1" applyAlignment="1">
      <alignment horizontal="center" vertical="top"/>
    </xf>
    <xf numFmtId="0" fontId="68" fillId="33" borderId="35" xfId="0" applyFont="1" applyFill="1" applyBorder="1" applyAlignment="1">
      <alignment horizontal="center" vertical="top" wrapText="1"/>
    </xf>
    <xf numFmtId="0" fontId="66" fillId="33" borderId="36" xfId="0" applyFont="1" applyFill="1" applyBorder="1" applyAlignment="1">
      <alignment horizontal="center" vertical="top"/>
    </xf>
    <xf numFmtId="0" fontId="66" fillId="33" borderId="37" xfId="0" applyFont="1" applyFill="1" applyBorder="1" applyAlignment="1">
      <alignment horizontal="left" vertical="center"/>
    </xf>
    <xf numFmtId="0" fontId="66" fillId="33" borderId="34" xfId="0" applyFont="1" applyFill="1" applyBorder="1" applyAlignment="1">
      <alignment horizontal="left" vertical="center"/>
    </xf>
    <xf numFmtId="0" fontId="68" fillId="33" borderId="15" xfId="0" applyFont="1" applyFill="1" applyBorder="1" applyAlignment="1">
      <alignment horizontal="left" vertical="center"/>
    </xf>
    <xf numFmtId="0" fontId="66" fillId="33" borderId="15" xfId="0" applyFont="1" applyFill="1" applyBorder="1" applyAlignment="1">
      <alignment horizontal="left" vertical="center"/>
    </xf>
    <xf numFmtId="0" fontId="68" fillId="33" borderId="18" xfId="0" applyFont="1" applyFill="1" applyBorder="1" applyAlignment="1">
      <alignment horizontal="left" vertical="center" wrapText="1"/>
    </xf>
    <xf numFmtId="0" fontId="74" fillId="33" borderId="0" xfId="0" applyFont="1" applyFill="1" applyBorder="1" applyAlignment="1">
      <alignment horizontal="center" vertical="center" wrapText="1"/>
    </xf>
    <xf numFmtId="0" fontId="74" fillId="33" borderId="0" xfId="0" applyFont="1" applyFill="1" applyBorder="1" applyAlignment="1">
      <alignment horizontal="center" vertical="center"/>
    </xf>
    <xf numFmtId="0" fontId="76" fillId="33" borderId="11" xfId="0" applyFont="1" applyFill="1" applyBorder="1" applyAlignment="1">
      <alignment horizontal="right" vertical="center" wrapText="1"/>
    </xf>
    <xf numFmtId="0" fontId="76" fillId="33" borderId="11" xfId="0" applyFont="1" applyFill="1" applyBorder="1" applyAlignment="1">
      <alignment horizontal="right" vertical="center"/>
    </xf>
    <xf numFmtId="0" fontId="68" fillId="33" borderId="18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8" fillId="33" borderId="0" xfId="0" applyFont="1" applyFill="1" applyBorder="1" applyAlignment="1">
      <alignment horizontal="center" vertical="center"/>
    </xf>
    <xf numFmtId="0" fontId="68" fillId="33" borderId="12" xfId="0" applyFont="1" applyFill="1" applyBorder="1" applyAlignment="1">
      <alignment horizontal="center" vertical="center"/>
    </xf>
    <xf numFmtId="0" fontId="68" fillId="33" borderId="11" xfId="0" applyFont="1" applyFill="1" applyBorder="1" applyAlignment="1">
      <alignment horizontal="center" vertical="center"/>
    </xf>
    <xf numFmtId="0" fontId="68" fillId="33" borderId="16" xfId="0" applyFont="1" applyFill="1" applyBorder="1" applyAlignment="1">
      <alignment horizontal="center" vertical="center"/>
    </xf>
    <xf numFmtId="0" fontId="68" fillId="33" borderId="18" xfId="0" applyFont="1" applyFill="1" applyBorder="1" applyAlignment="1">
      <alignment horizontal="center" vertical="center" wrapText="1"/>
    </xf>
    <xf numFmtId="0" fontId="68" fillId="33" borderId="21" xfId="0" applyFont="1" applyFill="1" applyBorder="1" applyAlignment="1">
      <alignment horizontal="center" vertical="center"/>
    </xf>
    <xf numFmtId="0" fontId="68" fillId="33" borderId="25" xfId="0" applyFont="1" applyFill="1" applyBorder="1" applyAlignment="1">
      <alignment horizontal="center" vertical="center"/>
    </xf>
    <xf numFmtId="0" fontId="68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15" fillId="0" borderId="0" xfId="0" applyFont="1" applyAlignment="1">
      <alignment horizontal="center" vertical="center" wrapText="1"/>
    </xf>
    <xf numFmtId="0" fontId="22" fillId="0" borderId="14" xfId="0" applyFont="1" applyBorder="1" applyAlignment="1" quotePrefix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71" fillId="0" borderId="0" xfId="0" applyFont="1" applyFill="1" applyAlignment="1" quotePrefix="1">
      <alignment horizontal="left" wrapText="1"/>
    </xf>
    <xf numFmtId="0" fontId="71" fillId="0" borderId="0" xfId="0" applyFont="1" applyFill="1" applyAlignment="1" quotePrefix="1">
      <alignment horizontal="left"/>
    </xf>
    <xf numFmtId="0" fontId="71" fillId="0" borderId="0" xfId="34" applyFont="1" applyAlignment="1" quotePrefix="1">
      <alignment horizontal="left" vertical="top" wrapText="1"/>
      <protection/>
    </xf>
    <xf numFmtId="0" fontId="68" fillId="0" borderId="11" xfId="34" applyFont="1" applyBorder="1" applyAlignment="1" quotePrefix="1">
      <alignment horizontal="left" vertical="center" wrapText="1"/>
      <protection/>
    </xf>
    <xf numFmtId="0" fontId="68" fillId="0" borderId="11" xfId="34" applyFont="1" applyBorder="1" applyAlignment="1">
      <alignment horizontal="left" vertical="center"/>
      <protection/>
    </xf>
    <xf numFmtId="0" fontId="68" fillId="0" borderId="16" xfId="34" applyFont="1" applyBorder="1" applyAlignment="1">
      <alignment horizontal="left" vertical="center"/>
      <protection/>
    </xf>
    <xf numFmtId="176" fontId="68" fillId="0" borderId="11" xfId="37" applyNumberFormat="1" applyFont="1" applyFill="1" applyBorder="1" applyAlignment="1">
      <alignment horizontal="right" vertical="center"/>
    </xf>
    <xf numFmtId="0" fontId="71" fillId="0" borderId="0" xfId="34" applyFont="1" applyAlignment="1" quotePrefix="1">
      <alignment horizontal="left"/>
      <protection/>
    </xf>
    <xf numFmtId="0" fontId="71" fillId="0" borderId="0" xfId="34" applyFont="1" applyAlignment="1">
      <alignment/>
      <protection/>
    </xf>
    <xf numFmtId="0" fontId="71" fillId="0" borderId="0" xfId="0" applyFont="1" applyFill="1" applyAlignment="1">
      <alignment/>
    </xf>
    <xf numFmtId="0" fontId="71" fillId="0" borderId="0" xfId="34" applyFont="1" applyAlignment="1" quotePrefix="1">
      <alignment horizontal="left" vertical="center"/>
      <protection/>
    </xf>
    <xf numFmtId="0" fontId="71" fillId="0" borderId="0" xfId="34" applyFont="1" applyAlignment="1">
      <alignment vertical="center"/>
      <protection/>
    </xf>
    <xf numFmtId="0" fontId="71" fillId="0" borderId="0" xfId="0" applyFont="1" applyFill="1" applyAlignment="1" quotePrefix="1">
      <alignment horizontal="left" vertical="top" wrapText="1"/>
    </xf>
    <xf numFmtId="0" fontId="71" fillId="0" borderId="0" xfId="0" applyFont="1" applyFill="1" applyAlignment="1">
      <alignment vertical="top"/>
    </xf>
    <xf numFmtId="0" fontId="68" fillId="0" borderId="0" xfId="34" applyFont="1" applyBorder="1" applyAlignment="1" quotePrefix="1">
      <alignment horizontal="left" vertical="center" wrapText="1"/>
      <protection/>
    </xf>
    <xf numFmtId="0" fontId="68" fillId="0" borderId="0" xfId="34" applyFont="1" applyBorder="1" applyAlignment="1">
      <alignment horizontal="left" vertical="center"/>
      <protection/>
    </xf>
    <xf numFmtId="0" fontId="68" fillId="0" borderId="12" xfId="34" applyFont="1" applyBorder="1" applyAlignment="1">
      <alignment horizontal="left" vertical="center"/>
      <protection/>
    </xf>
    <xf numFmtId="176" fontId="68" fillId="0" borderId="0" xfId="37" applyNumberFormat="1" applyFont="1" applyFill="1" applyAlignment="1">
      <alignment horizontal="right" vertical="center"/>
    </xf>
    <xf numFmtId="0" fontId="71" fillId="0" borderId="0" xfId="34" applyFont="1" applyBorder="1" applyAlignment="1" quotePrefix="1">
      <alignment horizontal="left" vertical="center" wrapText="1"/>
      <protection/>
    </xf>
    <xf numFmtId="0" fontId="71" fillId="0" borderId="0" xfId="34" applyFont="1" applyBorder="1" applyAlignment="1">
      <alignment horizontal="left" vertical="center"/>
      <protection/>
    </xf>
    <xf numFmtId="0" fontId="71" fillId="0" borderId="12" xfId="34" applyFont="1" applyBorder="1" applyAlignment="1">
      <alignment horizontal="left" vertical="center"/>
      <protection/>
    </xf>
    <xf numFmtId="0" fontId="68" fillId="0" borderId="0" xfId="34" applyFont="1" applyBorder="1" applyAlignment="1">
      <alignment vertical="top" wrapText="1"/>
      <protection/>
    </xf>
    <xf numFmtId="0" fontId="68" fillId="0" borderId="0" xfId="34" applyFont="1" applyBorder="1" applyAlignment="1" quotePrefix="1">
      <alignment vertical="top" wrapText="1"/>
      <protection/>
    </xf>
    <xf numFmtId="0" fontId="68" fillId="0" borderId="12" xfId="34" applyFont="1" applyBorder="1" applyAlignment="1" quotePrefix="1">
      <alignment vertical="top" wrapText="1"/>
      <protection/>
    </xf>
    <xf numFmtId="181" fontId="68" fillId="0" borderId="0" xfId="0" applyNumberFormat="1" applyFont="1" applyFill="1" applyBorder="1" applyAlignment="1">
      <alignment horizontal="center" vertical="center"/>
    </xf>
    <xf numFmtId="176" fontId="68" fillId="0" borderId="0" xfId="0" applyNumberFormat="1" applyFont="1" applyFill="1" applyBorder="1" applyAlignment="1">
      <alignment horizontal="right" vertical="center"/>
    </xf>
    <xf numFmtId="176" fontId="73" fillId="0" borderId="0" xfId="0" applyNumberFormat="1" applyFont="1" applyFill="1" applyBorder="1" applyAlignment="1">
      <alignment horizontal="center" vertical="center" wrapText="1"/>
    </xf>
    <xf numFmtId="0" fontId="70" fillId="0" borderId="18" xfId="0" applyFont="1" applyFill="1" applyBorder="1" applyAlignment="1">
      <alignment horizontal="center" wrapText="1"/>
    </xf>
    <xf numFmtId="0" fontId="68" fillId="0" borderId="18" xfId="0" applyFont="1" applyFill="1" applyBorder="1" applyAlignment="1">
      <alignment/>
    </xf>
    <xf numFmtId="0" fontId="68" fillId="0" borderId="0" xfId="0" applyFont="1" applyFill="1" applyAlignment="1">
      <alignment/>
    </xf>
    <xf numFmtId="0" fontId="76" fillId="0" borderId="11" xfId="0" applyFont="1" applyFill="1" applyBorder="1" applyAlignment="1">
      <alignment horizontal="center" wrapText="1"/>
    </xf>
    <xf numFmtId="0" fontId="72" fillId="0" borderId="11" xfId="0" applyFont="1" applyFill="1" applyBorder="1" applyAlignment="1">
      <alignment horizontal="center" wrapText="1"/>
    </xf>
    <xf numFmtId="0" fontId="77" fillId="0" borderId="11" xfId="0" applyFont="1" applyBorder="1" applyAlignment="1">
      <alignment/>
    </xf>
    <xf numFmtId="0" fontId="68" fillId="0" borderId="18" xfId="0" applyFont="1" applyFill="1" applyBorder="1" applyAlignment="1" quotePrefix="1">
      <alignment horizontal="center" vertical="center" wrapText="1"/>
    </xf>
    <xf numFmtId="0" fontId="68" fillId="0" borderId="18" xfId="0" applyFont="1" applyFill="1" applyBorder="1" applyAlignment="1">
      <alignment vertical="center" wrapText="1"/>
    </xf>
    <xf numFmtId="0" fontId="68" fillId="0" borderId="20" xfId="0" applyFont="1" applyFill="1" applyBorder="1" applyAlignment="1">
      <alignment vertical="center" wrapText="1"/>
    </xf>
    <xf numFmtId="0" fontId="68" fillId="0" borderId="11" xfId="0" applyFont="1" applyFill="1" applyBorder="1" applyAlignment="1">
      <alignment vertical="center" wrapText="1"/>
    </xf>
    <xf numFmtId="0" fontId="68" fillId="0" borderId="16" xfId="0" applyFont="1" applyFill="1" applyBorder="1" applyAlignment="1">
      <alignment vertical="center" wrapText="1"/>
    </xf>
    <xf numFmtId="0" fontId="68" fillId="0" borderId="26" xfId="0" applyFont="1" applyFill="1" applyBorder="1" applyAlignment="1">
      <alignment horizontal="center" vertical="center" wrapText="1"/>
    </xf>
    <xf numFmtId="0" fontId="68" fillId="0" borderId="19" xfId="0" applyFont="1" applyFill="1" applyBorder="1" applyAlignment="1" quotePrefix="1">
      <alignment horizontal="center" vertical="center" wrapText="1"/>
    </xf>
    <xf numFmtId="0" fontId="68" fillId="0" borderId="21" xfId="0" applyFont="1" applyFill="1" applyBorder="1" applyAlignment="1" quotePrefix="1">
      <alignment horizontal="center" vertical="center" wrapText="1"/>
    </xf>
    <xf numFmtId="0" fontId="68" fillId="0" borderId="10" xfId="0" applyFont="1" applyFill="1" applyBorder="1" applyAlignment="1" quotePrefix="1">
      <alignment horizontal="center" vertical="center" wrapText="1"/>
    </xf>
    <xf numFmtId="0" fontId="68" fillId="0" borderId="11" xfId="0" applyFont="1" applyFill="1" applyBorder="1" applyAlignment="1" quotePrefix="1">
      <alignment horizontal="center" vertical="center" wrapText="1"/>
    </xf>
    <xf numFmtId="0" fontId="68" fillId="0" borderId="18" xfId="34" applyFont="1" applyBorder="1" applyAlignment="1" quotePrefix="1">
      <alignment horizontal="left" vertical="center"/>
      <protection/>
    </xf>
    <xf numFmtId="0" fontId="68" fillId="0" borderId="18" xfId="34" applyFont="1" applyBorder="1" applyAlignment="1">
      <alignment horizontal="left" vertical="center"/>
      <protection/>
    </xf>
    <xf numFmtId="176" fontId="68" fillId="0" borderId="18" xfId="0" applyNumberFormat="1" applyFont="1" applyFill="1" applyBorder="1" applyAlignment="1">
      <alignment horizontal="right" vertical="center"/>
    </xf>
  </cellXfs>
  <cellStyles count="6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_Sheet1" xfId="35"/>
    <cellStyle name="Comma" xfId="36"/>
    <cellStyle name="千分位 2 2" xfId="37"/>
    <cellStyle name="千分位 4" xfId="38"/>
    <cellStyle name="Comma [0]" xfId="39"/>
    <cellStyle name="中等" xfId="40"/>
    <cellStyle name="合計" xfId="41"/>
    <cellStyle name="好" xfId="42"/>
    <cellStyle name="Percent" xfId="43"/>
    <cellStyle name="百分比 3" xfId="44"/>
    <cellStyle name="計算方式" xfId="45"/>
    <cellStyle name="Currency" xfId="46"/>
    <cellStyle name="Currency [0]" xfId="47"/>
    <cellStyle name="連結的儲存格" xfId="48"/>
    <cellStyle name="備註" xfId="49"/>
    <cellStyle name="㽎㼿㼿?" xfId="50"/>
    <cellStyle name="㽎㼿㼿㼿㼿㼿?" xfId="51"/>
    <cellStyle name="㽎㼿㼿㼿㼿㼿㼿㼿㼿?" xfId="52"/>
    <cellStyle name="㽎㼿㼿㼿㼿㼿㼿㼿㼿㼿㼿?" xfId="53"/>
    <cellStyle name="說明文字" xfId="54"/>
    <cellStyle name="輔色1" xfId="55"/>
    <cellStyle name="輔色2" xfId="56"/>
    <cellStyle name="輔色3" xfId="57"/>
    <cellStyle name="輔色4" xfId="58"/>
    <cellStyle name="輔色5" xfId="59"/>
    <cellStyle name="輔色6" xfId="60"/>
    <cellStyle name="標題" xfId="61"/>
    <cellStyle name="標題 1" xfId="62"/>
    <cellStyle name="標題 2" xfId="63"/>
    <cellStyle name="標題 3" xfId="64"/>
    <cellStyle name="標題 4" xfId="65"/>
    <cellStyle name="輸入" xfId="66"/>
    <cellStyle name="輸出" xfId="67"/>
    <cellStyle name="㼿" xfId="68"/>
    <cellStyle name="㼿㼿" xfId="69"/>
    <cellStyle name="㼿㼿㼿?" xfId="70"/>
    <cellStyle name="檢查儲存格" xfId="71"/>
    <cellStyle name="壞" xfId="72"/>
    <cellStyle name="警告文字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0</xdr:rowOff>
    </xdr:from>
    <xdr:to>
      <xdr:col>7</xdr:col>
      <xdr:colOff>9525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91075" y="1533525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9525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91075" y="1533525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9525</xdr:colOff>
      <xdr:row>4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105525" y="1533525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9525</xdr:colOff>
      <xdr:row>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105525" y="1533525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6762750" y="153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 fLocksText="0">
      <xdr:nvSpPr>
        <xdr:cNvPr id="6" name="Text Box 6"/>
        <xdr:cNvSpPr txBox="1">
          <a:spLocks noChangeArrowheads="1"/>
        </xdr:cNvSpPr>
      </xdr:nvSpPr>
      <xdr:spPr>
        <a:xfrm>
          <a:off x="6762750" y="153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6762750" y="153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6762750" y="153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6762750" y="153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6762750" y="153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6762750" y="153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 fLocksText="0">
      <xdr:nvSpPr>
        <xdr:cNvPr id="12" name="Text Box 12"/>
        <xdr:cNvSpPr txBox="1">
          <a:spLocks noChangeArrowheads="1"/>
        </xdr:cNvSpPr>
      </xdr:nvSpPr>
      <xdr:spPr>
        <a:xfrm>
          <a:off x="6762750" y="153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9525</xdr:colOff>
      <xdr:row>6</xdr:row>
      <xdr:rowOff>0</xdr:rowOff>
    </xdr:to>
    <xdr:sp>
      <xdr:nvSpPr>
        <xdr:cNvPr id="13" name="Text Box 1"/>
        <xdr:cNvSpPr txBox="1">
          <a:spLocks noChangeArrowheads="1"/>
        </xdr:cNvSpPr>
      </xdr:nvSpPr>
      <xdr:spPr>
        <a:xfrm>
          <a:off x="4791075" y="266700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9525</xdr:colOff>
      <xdr:row>6</xdr:row>
      <xdr:rowOff>0</xdr:rowOff>
    </xdr:to>
    <xdr:sp>
      <xdr:nvSpPr>
        <xdr:cNvPr id="14" name="Text Box 2"/>
        <xdr:cNvSpPr txBox="1">
          <a:spLocks noChangeArrowheads="1"/>
        </xdr:cNvSpPr>
      </xdr:nvSpPr>
      <xdr:spPr>
        <a:xfrm>
          <a:off x="4791075" y="266700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6105525" y="266700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16" name="Text Box 4"/>
        <xdr:cNvSpPr txBox="1">
          <a:spLocks noChangeArrowheads="1"/>
        </xdr:cNvSpPr>
      </xdr:nvSpPr>
      <xdr:spPr>
        <a:xfrm>
          <a:off x="6105525" y="266700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7" name="Text Box 5"/>
        <xdr:cNvSpPr txBox="1">
          <a:spLocks noChangeArrowheads="1"/>
        </xdr:cNvSpPr>
      </xdr:nvSpPr>
      <xdr:spPr>
        <a:xfrm>
          <a:off x="6762750" y="2667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fLocksText="0">
      <xdr:nvSpPr>
        <xdr:cNvPr id="18" name="Text Box 6"/>
        <xdr:cNvSpPr txBox="1">
          <a:spLocks noChangeArrowheads="1"/>
        </xdr:cNvSpPr>
      </xdr:nvSpPr>
      <xdr:spPr>
        <a:xfrm>
          <a:off x="6762750" y="2667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9" name="Text Box 7"/>
        <xdr:cNvSpPr txBox="1">
          <a:spLocks noChangeArrowheads="1"/>
        </xdr:cNvSpPr>
      </xdr:nvSpPr>
      <xdr:spPr>
        <a:xfrm>
          <a:off x="6762750" y="2667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0" name="Text Box 8"/>
        <xdr:cNvSpPr txBox="1">
          <a:spLocks noChangeArrowheads="1"/>
        </xdr:cNvSpPr>
      </xdr:nvSpPr>
      <xdr:spPr>
        <a:xfrm>
          <a:off x="6762750" y="2667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1" name="Text Box 9"/>
        <xdr:cNvSpPr txBox="1">
          <a:spLocks noChangeArrowheads="1"/>
        </xdr:cNvSpPr>
      </xdr:nvSpPr>
      <xdr:spPr>
        <a:xfrm>
          <a:off x="6762750" y="2667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2" name="Text Box 10"/>
        <xdr:cNvSpPr txBox="1">
          <a:spLocks noChangeArrowheads="1"/>
        </xdr:cNvSpPr>
      </xdr:nvSpPr>
      <xdr:spPr>
        <a:xfrm>
          <a:off x="6762750" y="2667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3" name="Text Box 11"/>
        <xdr:cNvSpPr txBox="1">
          <a:spLocks noChangeArrowheads="1"/>
        </xdr:cNvSpPr>
      </xdr:nvSpPr>
      <xdr:spPr>
        <a:xfrm>
          <a:off x="6762750" y="2667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fLocksText="0">
      <xdr:nvSpPr>
        <xdr:cNvPr id="24" name="Text Box 12"/>
        <xdr:cNvSpPr txBox="1">
          <a:spLocks noChangeArrowheads="1"/>
        </xdr:cNvSpPr>
      </xdr:nvSpPr>
      <xdr:spPr>
        <a:xfrm>
          <a:off x="6762750" y="2667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&#21830;&#26989;&#2149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40-00-07"/>
      <sheetName val="2491-00-01"/>
      <sheetName val="2491-00-02"/>
      <sheetName val="2491-00-03"/>
      <sheetName val="2491-00-04"/>
      <sheetName val="2491-00-05"/>
      <sheetName val="2491-00-06"/>
      <sheetName val="2491-00-07"/>
      <sheetName val="2491-00-08"/>
      <sheetName val="2491-00-09"/>
      <sheetName val="2491-00-10"/>
      <sheetName val="2491-01-03"/>
      <sheetName val="2492-00-01"/>
      <sheetName val="2492-00-02"/>
      <sheetName val="2492-00-03"/>
      <sheetName val="2492-00-04"/>
      <sheetName val="2492-00-05"/>
      <sheetName val="2491-00-01 (2)"/>
      <sheetName val="2491-00-02 (2)"/>
      <sheetName val="2491-00-03 (2)"/>
      <sheetName val="2491-00-05 (2)"/>
      <sheetName val="2491-00-06 (2)"/>
      <sheetName val="2491-00-09 (2)"/>
      <sheetName val="2491-00-10 (2)"/>
      <sheetName val="2491-01-03 (2)"/>
      <sheetName val="2492-00-01 (2)"/>
      <sheetName val="2492-00-02 (2)"/>
      <sheetName val="2492-00-04 (2)"/>
      <sheetName val="2492-00-05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00390625" defaultRowHeight="16.5"/>
  <cols>
    <col min="1" max="1" width="20.50390625" style="213" customWidth="1"/>
    <col min="2" max="2" width="20.00390625" style="213" customWidth="1"/>
    <col min="3" max="3" width="12.00390625" style="213" customWidth="1"/>
    <col min="4" max="4" width="22.375" style="213" customWidth="1"/>
    <col min="5" max="5" width="11.00390625" style="213" customWidth="1"/>
    <col min="6" max="6" width="21.25390625" style="213" customWidth="1"/>
    <col min="7" max="7" width="18.625" style="213" customWidth="1"/>
    <col min="8" max="16384" width="9.00390625" style="213" customWidth="1"/>
  </cols>
  <sheetData>
    <row r="1" spans="1:7" s="210" customFormat="1" ht="15" customHeight="1">
      <c r="A1" s="208" t="s">
        <v>325</v>
      </c>
      <c r="B1" s="209"/>
      <c r="F1" s="208" t="s">
        <v>326</v>
      </c>
      <c r="G1" s="208" t="s">
        <v>327</v>
      </c>
    </row>
    <row r="2" spans="1:7" s="210" customFormat="1" ht="15.75" customHeight="1">
      <c r="A2" s="208" t="s">
        <v>328</v>
      </c>
      <c r="B2" s="211" t="s">
        <v>329</v>
      </c>
      <c r="E2" s="212"/>
      <c r="F2" s="208" t="s">
        <v>330</v>
      </c>
      <c r="G2" s="208" t="s">
        <v>331</v>
      </c>
    </row>
    <row r="3" spans="1:7" ht="25.5" customHeight="1">
      <c r="A3" s="244" t="s">
        <v>332</v>
      </c>
      <c r="B3" s="245"/>
      <c r="C3" s="245"/>
      <c r="D3" s="245"/>
      <c r="E3" s="246"/>
      <c r="F3" s="246"/>
      <c r="G3" s="246"/>
    </row>
    <row r="4" spans="1:7" ht="23.25" customHeight="1">
      <c r="A4" s="247" t="s">
        <v>333</v>
      </c>
      <c r="B4" s="248"/>
      <c r="C4" s="248"/>
      <c r="D4" s="248"/>
      <c r="E4" s="243"/>
      <c r="F4" s="243"/>
      <c r="G4" s="243"/>
    </row>
    <row r="5" spans="4:7" s="214" customFormat="1" ht="13.5" customHeight="1">
      <c r="D5" s="249" t="s">
        <v>334</v>
      </c>
      <c r="E5" s="250"/>
      <c r="G5" s="215" t="s">
        <v>335</v>
      </c>
    </row>
    <row r="6" spans="1:7" s="214" customFormat="1" ht="15.75" customHeight="1">
      <c r="A6" s="216" t="s">
        <v>336</v>
      </c>
      <c r="B6" s="251" t="s">
        <v>337</v>
      </c>
      <c r="C6" s="252"/>
      <c r="D6" s="251" t="s">
        <v>338</v>
      </c>
      <c r="E6" s="252"/>
      <c r="F6" s="251" t="s">
        <v>339</v>
      </c>
      <c r="G6" s="253"/>
    </row>
    <row r="7" spans="1:5" s="214" customFormat="1" ht="14.25" customHeight="1">
      <c r="A7" s="217" t="s">
        <v>340</v>
      </c>
      <c r="B7" s="218"/>
      <c r="C7" s="218"/>
      <c r="D7" s="219"/>
      <c r="E7" s="220"/>
    </row>
    <row r="8" spans="1:5" s="214" customFormat="1" ht="14.25" customHeight="1">
      <c r="A8" s="221" t="s">
        <v>341</v>
      </c>
      <c r="B8" s="222"/>
      <c r="C8" s="222"/>
      <c r="D8" s="219"/>
      <c r="E8" s="220"/>
    </row>
    <row r="9" spans="1:5" s="214" customFormat="1" ht="14.25" customHeight="1">
      <c r="A9" s="223" t="s">
        <v>342</v>
      </c>
      <c r="B9" s="222"/>
      <c r="C9" s="222"/>
      <c r="D9" s="219"/>
      <c r="E9" s="220"/>
    </row>
    <row r="10" spans="1:5" s="214" customFormat="1" ht="13.5" customHeight="1">
      <c r="A10" s="223" t="s">
        <v>343</v>
      </c>
      <c r="B10" s="222"/>
      <c r="C10" s="222"/>
      <c r="D10" s="222"/>
      <c r="E10" s="220"/>
    </row>
    <row r="11" spans="1:5" s="214" customFormat="1" ht="14.25" customHeight="1">
      <c r="A11" s="223" t="s">
        <v>344</v>
      </c>
      <c r="B11" s="222"/>
      <c r="C11" s="222"/>
      <c r="D11" s="222"/>
      <c r="E11" s="220"/>
    </row>
    <row r="12" spans="1:5" s="214" customFormat="1" ht="14.25" customHeight="1">
      <c r="A12" s="223" t="s">
        <v>345</v>
      </c>
      <c r="B12" s="222"/>
      <c r="C12" s="222"/>
      <c r="D12" s="222"/>
      <c r="E12" s="220"/>
    </row>
    <row r="13" spans="1:5" s="214" customFormat="1" ht="14.25" customHeight="1">
      <c r="A13" s="223" t="s">
        <v>346</v>
      </c>
      <c r="B13" s="222"/>
      <c r="C13" s="222"/>
      <c r="D13" s="222"/>
      <c r="E13" s="220"/>
    </row>
    <row r="14" spans="1:5" s="214" customFormat="1" ht="14.25" customHeight="1">
      <c r="A14" s="221" t="s">
        <v>347</v>
      </c>
      <c r="B14" s="222"/>
      <c r="C14" s="222"/>
      <c r="D14" s="222"/>
      <c r="E14" s="220"/>
    </row>
    <row r="15" spans="1:5" s="214" customFormat="1" ht="14.25" customHeight="1">
      <c r="A15" s="223" t="s">
        <v>348</v>
      </c>
      <c r="B15" s="222"/>
      <c r="C15" s="222"/>
      <c r="D15" s="224"/>
      <c r="E15" s="220"/>
    </row>
    <row r="16" spans="1:5" s="214" customFormat="1" ht="14.25" customHeight="1">
      <c r="A16" s="223" t="s">
        <v>349</v>
      </c>
      <c r="B16" s="222"/>
      <c r="C16" s="222"/>
      <c r="D16" s="219"/>
      <c r="E16" s="220"/>
    </row>
    <row r="17" spans="1:5" s="214" customFormat="1" ht="14.25" customHeight="1">
      <c r="A17" s="223" t="s">
        <v>350</v>
      </c>
      <c r="B17" s="222"/>
      <c r="C17" s="222"/>
      <c r="D17" s="222"/>
      <c r="E17" s="220"/>
    </row>
    <row r="18" spans="1:5" s="214" customFormat="1" ht="14.25" customHeight="1">
      <c r="A18" s="223" t="s">
        <v>351</v>
      </c>
      <c r="B18" s="222"/>
      <c r="C18" s="222"/>
      <c r="D18" s="222"/>
      <c r="E18" s="220"/>
    </row>
    <row r="19" spans="1:5" s="214" customFormat="1" ht="14.25" customHeight="1">
      <c r="A19" s="223" t="s">
        <v>352</v>
      </c>
      <c r="B19" s="222"/>
      <c r="C19" s="222"/>
      <c r="D19" s="222"/>
      <c r="E19" s="220"/>
    </row>
    <row r="20" spans="1:5" s="214" customFormat="1" ht="14.25" customHeight="1">
      <c r="A20" s="223" t="s">
        <v>353</v>
      </c>
      <c r="B20" s="222"/>
      <c r="C20" s="222"/>
      <c r="D20" s="222"/>
      <c r="E20" s="220"/>
    </row>
    <row r="21" spans="1:5" s="214" customFormat="1" ht="14.25" customHeight="1">
      <c r="A21" s="223" t="s">
        <v>354</v>
      </c>
      <c r="B21" s="222"/>
      <c r="C21" s="222"/>
      <c r="D21" s="222"/>
      <c r="E21" s="220"/>
    </row>
    <row r="22" spans="1:5" s="214" customFormat="1" ht="14.25" customHeight="1">
      <c r="A22" s="223" t="s">
        <v>355</v>
      </c>
      <c r="B22" s="222"/>
      <c r="C22" s="222"/>
      <c r="D22" s="222"/>
      <c r="E22" s="220"/>
    </row>
    <row r="23" spans="1:5" s="214" customFormat="1" ht="14.25" customHeight="1">
      <c r="A23" s="223" t="s">
        <v>356</v>
      </c>
      <c r="B23" s="222"/>
      <c r="C23" s="222"/>
      <c r="D23" s="222"/>
      <c r="E23" s="220"/>
    </row>
    <row r="24" spans="1:5" s="214" customFormat="1" ht="14.25" customHeight="1">
      <c r="A24" s="223" t="s">
        <v>357</v>
      </c>
      <c r="B24" s="222"/>
      <c r="C24" s="222"/>
      <c r="D24" s="219"/>
      <c r="E24" s="220"/>
    </row>
    <row r="25" spans="1:5" s="214" customFormat="1" ht="14.25" customHeight="1">
      <c r="A25" s="223" t="s">
        <v>358</v>
      </c>
      <c r="B25" s="222"/>
      <c r="C25" s="222"/>
      <c r="D25" s="222"/>
      <c r="E25" s="220"/>
    </row>
    <row r="26" spans="1:5" s="214" customFormat="1" ht="14.25" customHeight="1">
      <c r="A26" s="223" t="s">
        <v>359</v>
      </c>
      <c r="B26" s="222"/>
      <c r="C26" s="222"/>
      <c r="D26" s="222"/>
      <c r="E26" s="220"/>
    </row>
    <row r="27" spans="1:5" s="214" customFormat="1" ht="14.25" customHeight="1">
      <c r="A27" s="223" t="s">
        <v>360</v>
      </c>
      <c r="B27" s="222"/>
      <c r="C27" s="222"/>
      <c r="D27" s="222"/>
      <c r="E27" s="220"/>
    </row>
    <row r="28" spans="1:5" s="214" customFormat="1" ht="14.25" customHeight="1">
      <c r="A28" s="223" t="s">
        <v>361</v>
      </c>
      <c r="B28" s="222"/>
      <c r="C28" s="222"/>
      <c r="D28" s="222"/>
      <c r="E28" s="220"/>
    </row>
    <row r="29" spans="1:5" s="214" customFormat="1" ht="14.25" customHeight="1">
      <c r="A29" s="223" t="s">
        <v>362</v>
      </c>
      <c r="B29" s="222"/>
      <c r="C29" s="222"/>
      <c r="D29" s="222"/>
      <c r="E29" s="220"/>
    </row>
    <row r="30" spans="1:5" s="214" customFormat="1" ht="14.25" customHeight="1">
      <c r="A30" s="221" t="s">
        <v>363</v>
      </c>
      <c r="B30" s="222"/>
      <c r="C30" s="222"/>
      <c r="D30" s="222"/>
      <c r="E30" s="220"/>
    </row>
    <row r="31" spans="1:5" s="214" customFormat="1" ht="14.25" customHeight="1">
      <c r="A31" s="223" t="s">
        <v>364</v>
      </c>
      <c r="B31" s="222"/>
      <c r="C31" s="222"/>
      <c r="D31" s="222"/>
      <c r="E31" s="220"/>
    </row>
    <row r="32" spans="1:7" s="214" customFormat="1" ht="14.25" customHeight="1">
      <c r="A32" s="225" t="s">
        <v>365</v>
      </c>
      <c r="B32" s="226"/>
      <c r="C32" s="226"/>
      <c r="D32" s="226"/>
      <c r="E32" s="227"/>
      <c r="F32" s="227"/>
      <c r="G32" s="227"/>
    </row>
    <row r="33" spans="1:7" s="214" customFormat="1" ht="15" customHeight="1">
      <c r="A33" s="228" t="s">
        <v>366</v>
      </c>
      <c r="B33" s="214" t="s">
        <v>367</v>
      </c>
      <c r="C33" s="229" t="s">
        <v>384</v>
      </c>
      <c r="F33" s="230" t="s">
        <v>390</v>
      </c>
      <c r="G33" s="230" t="s">
        <v>387</v>
      </c>
    </row>
    <row r="34" spans="1:4" s="214" customFormat="1" ht="14.25" customHeight="1">
      <c r="A34" s="228"/>
      <c r="C34" s="230" t="s">
        <v>368</v>
      </c>
      <c r="D34" s="228"/>
    </row>
    <row r="35" spans="1:4" s="214" customFormat="1" ht="14.25">
      <c r="A35" s="231" t="s">
        <v>369</v>
      </c>
      <c r="B35" s="232"/>
      <c r="C35" s="232"/>
      <c r="D35" s="232"/>
    </row>
    <row r="36" spans="1:6" s="214" customFormat="1" ht="12.75" customHeight="1">
      <c r="A36" s="231" t="s">
        <v>370</v>
      </c>
      <c r="B36" s="231"/>
      <c r="C36" s="231"/>
      <c r="D36" s="231"/>
      <c r="E36" s="231"/>
      <c r="F36" s="231"/>
    </row>
    <row r="37" spans="1:7" s="214" customFormat="1" ht="12.75" customHeight="1">
      <c r="A37" s="240" t="s">
        <v>371</v>
      </c>
      <c r="B37" s="240"/>
      <c r="C37" s="240"/>
      <c r="D37" s="240"/>
      <c r="E37" s="240"/>
      <c r="F37" s="240"/>
      <c r="G37" s="240"/>
    </row>
    <row r="38" spans="1:7" ht="36" customHeight="1">
      <c r="A38" s="241" t="s">
        <v>372</v>
      </c>
      <c r="B38" s="242"/>
      <c r="C38" s="242"/>
      <c r="D38" s="242"/>
      <c r="E38" s="243"/>
      <c r="F38" s="243"/>
      <c r="G38" s="243"/>
    </row>
    <row r="39" ht="21" customHeight="1">
      <c r="A39" s="233" t="s">
        <v>373</v>
      </c>
    </row>
    <row r="40" ht="21" customHeight="1">
      <c r="A40" s="233" t="s">
        <v>374</v>
      </c>
    </row>
    <row r="41" ht="21" customHeight="1">
      <c r="A41" s="233" t="s">
        <v>375</v>
      </c>
    </row>
    <row r="42" ht="21.75" customHeight="1">
      <c r="A42" s="233" t="s">
        <v>376</v>
      </c>
    </row>
    <row r="43" ht="20.25" customHeight="1">
      <c r="A43" s="234" t="s">
        <v>377</v>
      </c>
    </row>
    <row r="44" ht="21" customHeight="1">
      <c r="A44" s="234" t="s">
        <v>378</v>
      </c>
    </row>
    <row r="45" ht="21" customHeight="1">
      <c r="A45" s="234" t="s">
        <v>379</v>
      </c>
    </row>
    <row r="46" ht="21" customHeight="1">
      <c r="A46" s="234" t="s">
        <v>380</v>
      </c>
    </row>
    <row r="47" ht="21" customHeight="1">
      <c r="A47" s="235" t="s">
        <v>381</v>
      </c>
    </row>
    <row r="48" ht="21" customHeight="1">
      <c r="A48" s="233" t="s">
        <v>382</v>
      </c>
    </row>
    <row r="49" ht="21.75" customHeight="1">
      <c r="A49" s="236" t="s">
        <v>383</v>
      </c>
    </row>
  </sheetData>
  <sheetProtection/>
  <mergeCells count="8">
    <mergeCell ref="A37:G37"/>
    <mergeCell ref="A38:G38"/>
    <mergeCell ref="A3:G3"/>
    <mergeCell ref="A4:G4"/>
    <mergeCell ref="D5:E5"/>
    <mergeCell ref="B6:C6"/>
    <mergeCell ref="D6:E6"/>
    <mergeCell ref="F6:G6"/>
  </mergeCells>
  <printOptions horizontalCentered="1"/>
  <pageMargins left="0.7480314960629921" right="0.7480314960629921" top="0.7874015748031497" bottom="0.3937007874015748" header="0.5118110236220472" footer="0.5118110236220472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G35" sqref="G35"/>
    </sheetView>
  </sheetViews>
  <sheetFormatPr defaultColWidth="9.00390625" defaultRowHeight="16.5"/>
  <cols>
    <col min="1" max="1" width="16.25390625" style="83" customWidth="1"/>
    <col min="2" max="2" width="8.75390625" style="83" customWidth="1"/>
    <col min="3" max="3" width="11.625" style="83" customWidth="1"/>
    <col min="4" max="4" width="9.125" style="83" customWidth="1"/>
    <col min="5" max="5" width="10.375" style="83" customWidth="1"/>
    <col min="6" max="6" width="8.75390625" style="83" customWidth="1"/>
    <col min="7" max="7" width="13.00390625" style="83" customWidth="1"/>
    <col min="8" max="8" width="3.875" style="83" customWidth="1"/>
    <col min="9" max="16384" width="9.00390625" style="83" customWidth="1"/>
  </cols>
  <sheetData>
    <row r="1" spans="1:7" ht="84" customHeight="1">
      <c r="A1" s="387" t="s">
        <v>266</v>
      </c>
      <c r="B1" s="355"/>
      <c r="C1" s="355"/>
      <c r="D1" s="355"/>
      <c r="E1" s="355"/>
      <c r="F1" s="355"/>
      <c r="G1" s="355"/>
    </row>
    <row r="2" spans="1:7" ht="53.25" customHeight="1">
      <c r="A2" s="110"/>
      <c r="B2" s="348" t="s">
        <v>267</v>
      </c>
      <c r="C2" s="348"/>
      <c r="D2" s="348"/>
      <c r="E2" s="348"/>
      <c r="F2" s="85"/>
      <c r="G2" s="162" t="s">
        <v>268</v>
      </c>
    </row>
    <row r="3" spans="1:7" ht="15.75">
      <c r="A3" s="163"/>
      <c r="B3" s="388" t="s">
        <v>269</v>
      </c>
      <c r="C3" s="350"/>
      <c r="D3" s="388" t="s">
        <v>270</v>
      </c>
      <c r="E3" s="350"/>
      <c r="F3" s="388" t="s">
        <v>271</v>
      </c>
      <c r="G3" s="351"/>
    </row>
    <row r="4" spans="1:7" ht="72" customHeight="1">
      <c r="A4" s="164"/>
      <c r="B4" s="165" t="s">
        <v>272</v>
      </c>
      <c r="C4" s="91" t="s">
        <v>273</v>
      </c>
      <c r="D4" s="166" t="s">
        <v>272</v>
      </c>
      <c r="E4" s="91" t="s">
        <v>273</v>
      </c>
      <c r="F4" s="166" t="s">
        <v>272</v>
      </c>
      <c r="G4" s="89" t="s">
        <v>273</v>
      </c>
    </row>
    <row r="5" spans="1:7" ht="33" customHeight="1">
      <c r="A5" s="167" t="s">
        <v>274</v>
      </c>
      <c r="B5" s="94">
        <f>SUM(D5+F5)</f>
        <v>148</v>
      </c>
      <c r="C5" s="168">
        <f>SUM(C7:C15)</f>
        <v>1</v>
      </c>
      <c r="D5" s="94">
        <v>10</v>
      </c>
      <c r="E5" s="168">
        <f>SUM(E7:E15)</f>
        <v>0.8999999999999999</v>
      </c>
      <c r="F5" s="94">
        <v>138</v>
      </c>
      <c r="G5" s="169">
        <v>1</v>
      </c>
    </row>
    <row r="6" spans="1:7" ht="34.5" customHeight="1">
      <c r="A6" s="170" t="s">
        <v>275</v>
      </c>
      <c r="B6" s="98"/>
      <c r="C6" s="171"/>
      <c r="D6" s="98"/>
      <c r="E6" s="171"/>
      <c r="F6" s="98"/>
      <c r="G6" s="172"/>
    </row>
    <row r="7" spans="1:7" s="102" customFormat="1" ht="53.25" customHeight="1">
      <c r="A7" s="70" t="s">
        <v>276</v>
      </c>
      <c r="B7" s="98">
        <f>SUM(D7+F7)</f>
        <v>51</v>
      </c>
      <c r="C7" s="171">
        <f>B7/B5</f>
        <v>0.34459459459459457</v>
      </c>
      <c r="D7" s="98">
        <v>2</v>
      </c>
      <c r="E7" s="171">
        <f>D7/D5</f>
        <v>0.2</v>
      </c>
      <c r="F7" s="98">
        <v>49</v>
      </c>
      <c r="G7" s="172">
        <f>F7/F5</f>
        <v>0.35507246376811596</v>
      </c>
    </row>
    <row r="8" spans="1:7" ht="53.25" customHeight="1">
      <c r="A8" s="170" t="s">
        <v>277</v>
      </c>
      <c r="B8" s="98">
        <f aca="true" t="shared" si="0" ref="B8:B15">SUM(D8+F8)</f>
        <v>4</v>
      </c>
      <c r="C8" s="171">
        <f>B8/B5</f>
        <v>0.02702702702702703</v>
      </c>
      <c r="D8" s="98">
        <v>0</v>
      </c>
      <c r="E8" s="171">
        <v>0</v>
      </c>
      <c r="F8" s="98">
        <v>4</v>
      </c>
      <c r="G8" s="172">
        <f>F8/F5</f>
        <v>0.028985507246376812</v>
      </c>
    </row>
    <row r="9" spans="1:7" ht="57.75" customHeight="1">
      <c r="A9" s="173" t="s">
        <v>278</v>
      </c>
      <c r="B9" s="98">
        <f t="shared" si="0"/>
        <v>28</v>
      </c>
      <c r="C9" s="171">
        <f>B9/B5</f>
        <v>0.1891891891891892</v>
      </c>
      <c r="D9" s="98">
        <v>1</v>
      </c>
      <c r="E9" s="171">
        <v>0</v>
      </c>
      <c r="F9" s="98">
        <v>27</v>
      </c>
      <c r="G9" s="172">
        <f>F9/F5</f>
        <v>0.1956521739130435</v>
      </c>
    </row>
    <row r="10" spans="1:7" ht="51.75" customHeight="1">
      <c r="A10" s="173" t="s">
        <v>279</v>
      </c>
      <c r="B10" s="98">
        <f t="shared" si="0"/>
        <v>1</v>
      </c>
      <c r="C10" s="171">
        <f>B10/B5</f>
        <v>0.006756756756756757</v>
      </c>
      <c r="D10" s="98">
        <v>0</v>
      </c>
      <c r="E10" s="171">
        <v>0</v>
      </c>
      <c r="F10" s="98">
        <v>1</v>
      </c>
      <c r="G10" s="172">
        <f>F10/F5</f>
        <v>0.007246376811594203</v>
      </c>
    </row>
    <row r="11" spans="1:7" ht="54" customHeight="1">
      <c r="A11" s="173" t="s">
        <v>280</v>
      </c>
      <c r="B11" s="98">
        <f t="shared" si="0"/>
        <v>44</v>
      </c>
      <c r="C11" s="171">
        <f>B11/B5</f>
        <v>0.2972972972972973</v>
      </c>
      <c r="D11" s="98">
        <v>7</v>
      </c>
      <c r="E11" s="171">
        <f>D11/D5</f>
        <v>0.7</v>
      </c>
      <c r="F11" s="98">
        <v>37</v>
      </c>
      <c r="G11" s="172">
        <f>F11/F5</f>
        <v>0.26811594202898553</v>
      </c>
    </row>
    <row r="12" spans="1:7" ht="34.5" customHeight="1">
      <c r="A12" s="173" t="s">
        <v>281</v>
      </c>
      <c r="B12" s="98">
        <f t="shared" si="0"/>
        <v>20</v>
      </c>
      <c r="C12" s="171">
        <f>B12/B5</f>
        <v>0.13513513513513514</v>
      </c>
      <c r="D12" s="98">
        <v>0</v>
      </c>
      <c r="E12" s="171">
        <v>0</v>
      </c>
      <c r="F12" s="98">
        <v>20</v>
      </c>
      <c r="G12" s="172">
        <f>F12/F5</f>
        <v>0.14492753623188406</v>
      </c>
    </row>
    <row r="13" spans="1:7" s="177" customFormat="1" ht="51" customHeight="1">
      <c r="A13" s="173" t="s">
        <v>282</v>
      </c>
      <c r="B13" s="174">
        <f t="shared" si="0"/>
        <v>0</v>
      </c>
      <c r="C13" s="175">
        <v>0</v>
      </c>
      <c r="D13" s="174">
        <v>0</v>
      </c>
      <c r="E13" s="175">
        <v>0</v>
      </c>
      <c r="F13" s="174">
        <v>0</v>
      </c>
      <c r="G13" s="176">
        <v>0</v>
      </c>
    </row>
    <row r="14" spans="1:7" ht="68.25" customHeight="1">
      <c r="A14" s="173" t="s">
        <v>283</v>
      </c>
      <c r="B14" s="98">
        <f t="shared" si="0"/>
        <v>0</v>
      </c>
      <c r="C14" s="171">
        <v>0</v>
      </c>
      <c r="D14" s="98">
        <v>0</v>
      </c>
      <c r="E14" s="171">
        <v>0</v>
      </c>
      <c r="F14" s="98">
        <v>0</v>
      </c>
      <c r="G14" s="172">
        <v>0</v>
      </c>
    </row>
    <row r="15" spans="1:7" ht="36" customHeight="1">
      <c r="A15" s="173" t="s">
        <v>284</v>
      </c>
      <c r="B15" s="98">
        <f t="shared" si="0"/>
        <v>0</v>
      </c>
      <c r="C15" s="171">
        <v>0</v>
      </c>
      <c r="D15" s="98">
        <v>0</v>
      </c>
      <c r="E15" s="171">
        <v>0</v>
      </c>
      <c r="F15" s="98">
        <v>0</v>
      </c>
      <c r="G15" s="172">
        <v>0</v>
      </c>
    </row>
    <row r="16" spans="1:10" ht="55.5" customHeight="1">
      <c r="A16" s="389" t="s">
        <v>285</v>
      </c>
      <c r="B16" s="390"/>
      <c r="C16" s="390"/>
      <c r="D16" s="390"/>
      <c r="E16" s="390"/>
      <c r="F16" s="390"/>
      <c r="G16" s="391"/>
      <c r="I16" s="104"/>
      <c r="J16" s="104"/>
    </row>
    <row r="17" spans="1:7" s="13" customFormat="1" ht="15" customHeight="1">
      <c r="A17" s="385"/>
      <c r="B17" s="385"/>
      <c r="C17" s="385"/>
      <c r="D17" s="385"/>
      <c r="E17" s="385"/>
      <c r="F17" s="385"/>
      <c r="G17" s="385"/>
    </row>
    <row r="18" spans="1:7" s="13" customFormat="1" ht="15" customHeight="1">
      <c r="A18" s="386"/>
      <c r="B18" s="386"/>
      <c r="C18" s="386"/>
      <c r="D18" s="386"/>
      <c r="E18" s="386"/>
      <c r="F18" s="386"/>
      <c r="G18" s="386"/>
    </row>
  </sheetData>
  <sheetProtection/>
  <mergeCells count="8">
    <mergeCell ref="A17:G17"/>
    <mergeCell ref="A18:G18"/>
    <mergeCell ref="A1:G1"/>
    <mergeCell ref="B2:E2"/>
    <mergeCell ref="B3:C3"/>
    <mergeCell ref="D3:E3"/>
    <mergeCell ref="F3:G3"/>
    <mergeCell ref="A16:G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G35" sqref="G35"/>
    </sheetView>
  </sheetViews>
  <sheetFormatPr defaultColWidth="9.00390625" defaultRowHeight="16.5"/>
  <cols>
    <col min="1" max="1" width="11.00390625" style="83" customWidth="1"/>
    <col min="2" max="3" width="11.625" style="83" customWidth="1"/>
    <col min="4" max="4" width="10.625" style="83" customWidth="1"/>
    <col min="5" max="5" width="10.375" style="83" customWidth="1"/>
    <col min="6" max="6" width="9.50390625" style="83" customWidth="1"/>
    <col min="7" max="7" width="17.875" style="83" customWidth="1"/>
    <col min="8" max="8" width="3.875" style="83" customWidth="1"/>
    <col min="9" max="16384" width="9.00390625" style="83" customWidth="1"/>
  </cols>
  <sheetData>
    <row r="1" spans="1:7" ht="79.5" customHeight="1">
      <c r="A1" s="387" t="s">
        <v>286</v>
      </c>
      <c r="B1" s="355"/>
      <c r="C1" s="355"/>
      <c r="D1" s="355"/>
      <c r="E1" s="355"/>
      <c r="F1" s="355"/>
      <c r="G1" s="355"/>
    </row>
    <row r="2" spans="1:7" ht="33">
      <c r="A2" s="110"/>
      <c r="B2" s="348"/>
      <c r="C2" s="348"/>
      <c r="D2" s="348"/>
      <c r="E2" s="348"/>
      <c r="F2" s="85"/>
      <c r="G2" s="162" t="s">
        <v>268</v>
      </c>
    </row>
    <row r="3" spans="1:7" ht="15.75">
      <c r="A3" s="163"/>
      <c r="B3" s="388" t="s">
        <v>269</v>
      </c>
      <c r="C3" s="350"/>
      <c r="D3" s="388" t="s">
        <v>270</v>
      </c>
      <c r="E3" s="350"/>
      <c r="F3" s="388" t="s">
        <v>271</v>
      </c>
      <c r="G3" s="351"/>
    </row>
    <row r="4" spans="1:7" ht="49.5" customHeight="1">
      <c r="A4" s="164"/>
      <c r="B4" s="165" t="s">
        <v>272</v>
      </c>
      <c r="C4" s="91" t="s">
        <v>273</v>
      </c>
      <c r="D4" s="166" t="s">
        <v>272</v>
      </c>
      <c r="E4" s="91" t="s">
        <v>273</v>
      </c>
      <c r="F4" s="166" t="s">
        <v>272</v>
      </c>
      <c r="G4" s="89" t="s">
        <v>273</v>
      </c>
    </row>
    <row r="5" spans="1:7" ht="16.5">
      <c r="A5" s="178" t="s">
        <v>287</v>
      </c>
      <c r="B5" s="94">
        <f>SUM(D5+F5)</f>
        <v>1513</v>
      </c>
      <c r="C5" s="95">
        <f>SUM(E5+G5)</f>
        <v>100</v>
      </c>
      <c r="D5" s="94">
        <v>175</v>
      </c>
      <c r="E5" s="95">
        <v>12</v>
      </c>
      <c r="F5" s="94">
        <v>1338</v>
      </c>
      <c r="G5" s="96">
        <v>88</v>
      </c>
    </row>
    <row r="6" spans="1:10" ht="55.5" customHeight="1">
      <c r="A6" s="389" t="s">
        <v>285</v>
      </c>
      <c r="B6" s="390"/>
      <c r="C6" s="390"/>
      <c r="D6" s="390"/>
      <c r="E6" s="390"/>
      <c r="F6" s="390"/>
      <c r="G6" s="391"/>
      <c r="I6" s="104"/>
      <c r="J6" s="104"/>
    </row>
    <row r="7" spans="1:7" s="13" customFormat="1" ht="15" customHeight="1">
      <c r="A7" s="385"/>
      <c r="B7" s="385"/>
      <c r="C7" s="385"/>
      <c r="D7" s="385"/>
      <c r="E7" s="385"/>
      <c r="F7" s="385"/>
      <c r="G7" s="385"/>
    </row>
    <row r="8" spans="1:7" s="13" customFormat="1" ht="15" customHeight="1">
      <c r="A8" s="386"/>
      <c r="B8" s="386"/>
      <c r="C8" s="386"/>
      <c r="D8" s="386"/>
      <c r="E8" s="386"/>
      <c r="F8" s="386"/>
      <c r="G8" s="386"/>
    </row>
  </sheetData>
  <sheetProtection/>
  <mergeCells count="8">
    <mergeCell ref="A7:G7"/>
    <mergeCell ref="A8:G8"/>
    <mergeCell ref="A1:G1"/>
    <mergeCell ref="B2:E2"/>
    <mergeCell ref="B3:C3"/>
    <mergeCell ref="D3:E3"/>
    <mergeCell ref="F3:G3"/>
    <mergeCell ref="A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D25" sqref="D25"/>
    </sheetView>
  </sheetViews>
  <sheetFormatPr defaultColWidth="9.00390625" defaultRowHeight="16.5"/>
  <cols>
    <col min="1" max="1" width="5.125" style="180" customWidth="1"/>
    <col min="2" max="2" width="18.00390625" style="180" customWidth="1"/>
    <col min="3" max="3" width="86.125" style="180" customWidth="1"/>
    <col min="4" max="4" width="17.625" style="180" customWidth="1"/>
    <col min="5" max="5" width="25.625" style="180" customWidth="1"/>
    <col min="6" max="6" width="7.125" style="180" customWidth="1"/>
    <col min="7" max="7" width="37.25390625" style="180" customWidth="1"/>
    <col min="8" max="16384" width="9.00390625" style="180" customWidth="1"/>
  </cols>
  <sheetData>
    <row r="1" spans="1:7" s="179" customFormat="1" ht="27" customHeight="1">
      <c r="A1" s="419" t="s">
        <v>288</v>
      </c>
      <c r="B1" s="420"/>
      <c r="C1" s="420"/>
      <c r="D1" s="420"/>
      <c r="E1" s="420"/>
      <c r="F1" s="420"/>
      <c r="G1" s="420"/>
    </row>
    <row r="2" spans="1:7" ht="27" customHeight="1">
      <c r="A2" s="421"/>
      <c r="B2" s="421"/>
      <c r="C2" s="421"/>
      <c r="D2" s="421"/>
      <c r="E2" s="421"/>
      <c r="F2" s="421"/>
      <c r="G2" s="421"/>
    </row>
    <row r="3" spans="1:7" s="183" customFormat="1" ht="30" customHeight="1">
      <c r="A3" s="181"/>
      <c r="B3" s="422" t="s">
        <v>289</v>
      </c>
      <c r="C3" s="423"/>
      <c r="D3" s="423"/>
      <c r="E3" s="423"/>
      <c r="F3" s="424"/>
      <c r="G3" s="182" t="s">
        <v>290</v>
      </c>
    </row>
    <row r="4" spans="1:7" s="185" customFormat="1" ht="18" customHeight="1">
      <c r="A4" s="425" t="s">
        <v>291</v>
      </c>
      <c r="B4" s="426"/>
      <c r="C4" s="427"/>
      <c r="D4" s="430" t="s">
        <v>292</v>
      </c>
      <c r="E4" s="432" t="s">
        <v>293</v>
      </c>
      <c r="F4" s="425"/>
      <c r="G4" s="184"/>
    </row>
    <row r="5" spans="1:7" s="185" customFormat="1" ht="21.75" customHeight="1">
      <c r="A5" s="428"/>
      <c r="B5" s="428"/>
      <c r="C5" s="429"/>
      <c r="D5" s="431"/>
      <c r="E5" s="433"/>
      <c r="F5" s="434"/>
      <c r="G5" s="186" t="s">
        <v>294</v>
      </c>
    </row>
    <row r="6" spans="1:7" s="185" customFormat="1" ht="18.75" customHeight="1">
      <c r="A6" s="435" t="s">
        <v>295</v>
      </c>
      <c r="B6" s="436"/>
      <c r="C6" s="187"/>
      <c r="D6" s="188">
        <v>10967.17</v>
      </c>
      <c r="E6" s="437">
        <v>8587.66</v>
      </c>
      <c r="F6" s="437">
        <v>8587.66</v>
      </c>
      <c r="G6" s="189">
        <v>78.3</v>
      </c>
    </row>
    <row r="7" spans="1:7" s="185" customFormat="1" ht="18.75" customHeight="1">
      <c r="A7" s="407" t="s">
        <v>296</v>
      </c>
      <c r="B7" s="407"/>
      <c r="C7" s="190"/>
      <c r="D7" s="191"/>
      <c r="E7" s="416"/>
      <c r="F7" s="416"/>
      <c r="G7" s="192"/>
    </row>
    <row r="8" spans="1:7" s="185" customFormat="1" ht="18.75" customHeight="1">
      <c r="A8" s="193" t="s">
        <v>297</v>
      </c>
      <c r="B8" s="193"/>
      <c r="C8" s="190"/>
      <c r="D8" s="188">
        <v>6115.8</v>
      </c>
      <c r="E8" s="417">
        <v>4900.78</v>
      </c>
      <c r="F8" s="417">
        <v>4900.78</v>
      </c>
      <c r="G8" s="194">
        <v>80.13309787762843</v>
      </c>
    </row>
    <row r="9" spans="1:7" s="185" customFormat="1" ht="18.75" customHeight="1">
      <c r="A9" s="193" t="s">
        <v>298</v>
      </c>
      <c r="B9" s="193"/>
      <c r="C9" s="190"/>
      <c r="D9" s="188">
        <v>4851.37</v>
      </c>
      <c r="E9" s="417">
        <v>3686.88</v>
      </c>
      <c r="F9" s="417">
        <v>3686.88</v>
      </c>
      <c r="G9" s="194">
        <v>75.99667722725745</v>
      </c>
    </row>
    <row r="10" spans="1:7" s="185" customFormat="1" ht="18.75" customHeight="1">
      <c r="A10" s="407" t="s">
        <v>299</v>
      </c>
      <c r="B10" s="407"/>
      <c r="C10" s="408"/>
      <c r="D10" s="195"/>
      <c r="E10" s="418"/>
      <c r="F10" s="418"/>
      <c r="G10" s="192"/>
    </row>
    <row r="11" spans="1:7" s="197" customFormat="1" ht="18.75" customHeight="1">
      <c r="A11" s="406" t="s">
        <v>300</v>
      </c>
      <c r="B11" s="407" t="s">
        <v>301</v>
      </c>
      <c r="C11" s="408" t="s">
        <v>301</v>
      </c>
      <c r="D11" s="188">
        <v>543.76</v>
      </c>
      <c r="E11" s="409">
        <v>537.11</v>
      </c>
      <c r="F11" s="409">
        <v>537.11</v>
      </c>
      <c r="G11" s="196">
        <v>98.78</v>
      </c>
    </row>
    <row r="12" spans="1:7" s="197" customFormat="1" ht="18.75" customHeight="1">
      <c r="A12" s="406" t="s">
        <v>302</v>
      </c>
      <c r="B12" s="407" t="s">
        <v>248</v>
      </c>
      <c r="C12" s="408" t="s">
        <v>248</v>
      </c>
      <c r="D12" s="188">
        <v>3.97</v>
      </c>
      <c r="E12" s="409">
        <v>3.39</v>
      </c>
      <c r="F12" s="409">
        <v>3.39</v>
      </c>
      <c r="G12" s="196">
        <v>85.3</v>
      </c>
    </row>
    <row r="13" spans="1:7" s="197" customFormat="1" ht="18.75" customHeight="1">
      <c r="A13" s="406" t="s">
        <v>303</v>
      </c>
      <c r="B13" s="407" t="s">
        <v>249</v>
      </c>
      <c r="C13" s="408" t="s">
        <v>249</v>
      </c>
      <c r="D13" s="188">
        <v>2987.94</v>
      </c>
      <c r="E13" s="409">
        <v>2195.4</v>
      </c>
      <c r="F13" s="409">
        <v>2195.4</v>
      </c>
      <c r="G13" s="196">
        <v>73.48</v>
      </c>
    </row>
    <row r="14" spans="1:7" s="197" customFormat="1" ht="18.75" customHeight="1">
      <c r="A14" s="406" t="s">
        <v>304</v>
      </c>
      <c r="B14" s="407" t="s">
        <v>250</v>
      </c>
      <c r="C14" s="408" t="s">
        <v>250</v>
      </c>
      <c r="D14" s="188">
        <v>29</v>
      </c>
      <c r="E14" s="409">
        <v>3.41</v>
      </c>
      <c r="F14" s="409">
        <v>3.41</v>
      </c>
      <c r="G14" s="196">
        <v>11.77</v>
      </c>
    </row>
    <row r="15" spans="1:7" s="197" customFormat="1" ht="18.75" customHeight="1">
      <c r="A15" s="406" t="s">
        <v>305</v>
      </c>
      <c r="B15" s="407" t="s">
        <v>251</v>
      </c>
      <c r="C15" s="408" t="s">
        <v>251</v>
      </c>
      <c r="D15" s="188">
        <v>83.58000000000001</v>
      </c>
      <c r="E15" s="409">
        <v>36.59</v>
      </c>
      <c r="F15" s="409">
        <v>36.59</v>
      </c>
      <c r="G15" s="196">
        <v>43.78</v>
      </c>
    </row>
    <row r="16" spans="1:7" s="197" customFormat="1" ht="18.75" customHeight="1">
      <c r="A16" s="406" t="s">
        <v>306</v>
      </c>
      <c r="B16" s="407" t="s">
        <v>252</v>
      </c>
      <c r="C16" s="408" t="s">
        <v>252</v>
      </c>
      <c r="D16" s="188">
        <v>860.74</v>
      </c>
      <c r="E16" s="409">
        <v>843.44</v>
      </c>
      <c r="F16" s="409">
        <v>843.44</v>
      </c>
      <c r="G16" s="196">
        <v>97.99</v>
      </c>
    </row>
    <row r="17" spans="1:7" s="197" customFormat="1" ht="18.75" customHeight="1">
      <c r="A17" s="406" t="s">
        <v>307</v>
      </c>
      <c r="B17" s="407" t="s">
        <v>253</v>
      </c>
      <c r="C17" s="408" t="s">
        <v>253</v>
      </c>
      <c r="D17" s="188">
        <v>1817.4899999999998</v>
      </c>
      <c r="E17" s="409">
        <v>1745.36</v>
      </c>
      <c r="F17" s="409">
        <v>1745.36</v>
      </c>
      <c r="G17" s="196">
        <v>96.03</v>
      </c>
    </row>
    <row r="18" spans="1:7" s="197" customFormat="1" ht="18.75" customHeight="1">
      <c r="A18" s="406" t="s">
        <v>308</v>
      </c>
      <c r="B18" s="407" t="s">
        <v>254</v>
      </c>
      <c r="C18" s="408" t="s">
        <v>254</v>
      </c>
      <c r="D18" s="188">
        <v>425.09</v>
      </c>
      <c r="E18" s="409">
        <v>309.81</v>
      </c>
      <c r="F18" s="409">
        <v>309.81</v>
      </c>
      <c r="G18" s="196">
        <v>72.88</v>
      </c>
    </row>
    <row r="19" spans="1:7" s="197" customFormat="1" ht="18.75" customHeight="1">
      <c r="A19" s="406" t="s">
        <v>309</v>
      </c>
      <c r="B19" s="407" t="s">
        <v>255</v>
      </c>
      <c r="C19" s="408" t="s">
        <v>255</v>
      </c>
      <c r="D19" s="188">
        <v>775.25</v>
      </c>
      <c r="E19" s="409">
        <v>755.58</v>
      </c>
      <c r="F19" s="409">
        <v>755.58</v>
      </c>
      <c r="G19" s="196">
        <v>97.46</v>
      </c>
    </row>
    <row r="20" spans="1:7" s="197" customFormat="1" ht="18.75" customHeight="1">
      <c r="A20" s="406" t="s">
        <v>310</v>
      </c>
      <c r="B20" s="407" t="s">
        <v>256</v>
      </c>
      <c r="C20" s="408" t="s">
        <v>256</v>
      </c>
      <c r="D20" s="188">
        <v>233.68999999999997</v>
      </c>
      <c r="E20" s="409">
        <v>165.14</v>
      </c>
      <c r="F20" s="409">
        <v>165.14</v>
      </c>
      <c r="G20" s="196">
        <v>70.67</v>
      </c>
    </row>
    <row r="21" spans="1:7" s="197" customFormat="1" ht="18.75" customHeight="1">
      <c r="A21" s="406" t="s">
        <v>311</v>
      </c>
      <c r="B21" s="407" t="s">
        <v>257</v>
      </c>
      <c r="C21" s="408" t="s">
        <v>257</v>
      </c>
      <c r="D21" s="188">
        <v>422.08000000000004</v>
      </c>
      <c r="E21" s="409">
        <v>320</v>
      </c>
      <c r="F21" s="409">
        <v>320</v>
      </c>
      <c r="G21" s="196">
        <v>75.82</v>
      </c>
    </row>
    <row r="22" spans="1:7" s="197" customFormat="1" ht="18.75" customHeight="1">
      <c r="A22" s="406" t="s">
        <v>312</v>
      </c>
      <c r="B22" s="407" t="s">
        <v>258</v>
      </c>
      <c r="C22" s="408" t="s">
        <v>258</v>
      </c>
      <c r="D22" s="188">
        <v>91.73</v>
      </c>
      <c r="E22" s="409">
        <v>88.35</v>
      </c>
      <c r="F22" s="409">
        <v>88.35</v>
      </c>
      <c r="G22" s="196">
        <v>96.31</v>
      </c>
    </row>
    <row r="23" spans="1:7" s="197" customFormat="1" ht="18.75" customHeight="1">
      <c r="A23" s="406" t="s">
        <v>313</v>
      </c>
      <c r="B23" s="407" t="s">
        <v>259</v>
      </c>
      <c r="C23" s="408" t="s">
        <v>259</v>
      </c>
      <c r="D23" s="188">
        <v>347.11</v>
      </c>
      <c r="E23" s="409">
        <v>278.42</v>
      </c>
      <c r="F23" s="409">
        <v>278.42</v>
      </c>
      <c r="G23" s="196">
        <v>80.21</v>
      </c>
    </row>
    <row r="24" spans="1:7" s="197" customFormat="1" ht="18.75" customHeight="1">
      <c r="A24" s="406" t="s">
        <v>314</v>
      </c>
      <c r="B24" s="407" t="s">
        <v>260</v>
      </c>
      <c r="C24" s="408" t="s">
        <v>260</v>
      </c>
      <c r="D24" s="188">
        <v>263.41</v>
      </c>
      <c r="E24" s="409">
        <v>241.83</v>
      </c>
      <c r="F24" s="409">
        <v>241.83</v>
      </c>
      <c r="G24" s="196">
        <v>91.81</v>
      </c>
    </row>
    <row r="25" spans="1:7" s="197" customFormat="1" ht="18.75" customHeight="1">
      <c r="A25" s="413" t="s">
        <v>315</v>
      </c>
      <c r="B25" s="414"/>
      <c r="C25" s="415"/>
      <c r="D25" s="188">
        <v>383.2</v>
      </c>
      <c r="E25" s="409">
        <v>0.88</v>
      </c>
      <c r="F25" s="409">
        <v>0.88</v>
      </c>
      <c r="G25" s="194">
        <v>0.23</v>
      </c>
    </row>
    <row r="26" spans="1:7" s="197" customFormat="1" ht="18.75" customHeight="1">
      <c r="A26" s="406" t="s">
        <v>316</v>
      </c>
      <c r="B26" s="407" t="s">
        <v>261</v>
      </c>
      <c r="C26" s="408" t="s">
        <v>261</v>
      </c>
      <c r="D26" s="188">
        <v>634.1600000000001</v>
      </c>
      <c r="E26" s="409">
        <v>232.43</v>
      </c>
      <c r="F26" s="409">
        <v>232.43</v>
      </c>
      <c r="G26" s="196">
        <v>36.65</v>
      </c>
    </row>
    <row r="27" spans="1:7" s="197" customFormat="1" ht="18.75" customHeight="1">
      <c r="A27" s="410" t="s">
        <v>317</v>
      </c>
      <c r="B27" s="411" t="s">
        <v>262</v>
      </c>
      <c r="C27" s="412" t="s">
        <v>262</v>
      </c>
      <c r="D27" s="188">
        <v>427.47</v>
      </c>
      <c r="E27" s="409">
        <v>222.38</v>
      </c>
      <c r="F27" s="409">
        <v>222.38</v>
      </c>
      <c r="G27" s="196">
        <v>52.02</v>
      </c>
    </row>
    <row r="28" spans="1:7" s="197" customFormat="1" ht="18.75" customHeight="1">
      <c r="A28" s="406" t="s">
        <v>318</v>
      </c>
      <c r="B28" s="407" t="s">
        <v>263</v>
      </c>
      <c r="C28" s="408" t="s">
        <v>263</v>
      </c>
      <c r="D28" s="188">
        <v>96.25999999999999</v>
      </c>
      <c r="E28" s="409">
        <v>74.58</v>
      </c>
      <c r="F28" s="409">
        <v>74.58</v>
      </c>
      <c r="G28" s="196">
        <v>77.48</v>
      </c>
    </row>
    <row r="29" spans="1:7" s="197" customFormat="1" ht="18.75" customHeight="1">
      <c r="A29" s="395" t="s">
        <v>319</v>
      </c>
      <c r="B29" s="396" t="s">
        <v>264</v>
      </c>
      <c r="C29" s="397" t="s">
        <v>264</v>
      </c>
      <c r="D29" s="198">
        <v>541.2800000000001</v>
      </c>
      <c r="E29" s="398">
        <v>533.57</v>
      </c>
      <c r="F29" s="398">
        <v>533.57</v>
      </c>
      <c r="G29" s="199">
        <v>98.58</v>
      </c>
    </row>
    <row r="30" spans="1:6" s="197" customFormat="1" ht="19.5" customHeight="1">
      <c r="A30" s="200" t="s">
        <v>36</v>
      </c>
      <c r="B30" s="200"/>
      <c r="C30" s="201" t="s">
        <v>37</v>
      </c>
      <c r="D30" s="202" t="s">
        <v>385</v>
      </c>
      <c r="F30" s="207" t="s">
        <v>386</v>
      </c>
    </row>
    <row r="31" spans="1:5" s="197" customFormat="1" ht="19.5" customHeight="1">
      <c r="A31" s="200"/>
      <c r="B31" s="200"/>
      <c r="C31" s="200"/>
      <c r="D31" s="202" t="s">
        <v>28</v>
      </c>
      <c r="E31" s="200"/>
    </row>
    <row r="32" spans="1:7" s="203" customFormat="1" ht="19.5" customHeight="1">
      <c r="A32" s="399" t="s">
        <v>7</v>
      </c>
      <c r="B32" s="400"/>
      <c r="C32" s="393" t="s">
        <v>320</v>
      </c>
      <c r="D32" s="401"/>
      <c r="E32" s="401"/>
      <c r="F32" s="401"/>
      <c r="G32" s="401"/>
    </row>
    <row r="33" spans="1:7" s="203" customFormat="1" ht="56.25" customHeight="1">
      <c r="A33" s="402" t="s">
        <v>8</v>
      </c>
      <c r="B33" s="403"/>
      <c r="C33" s="404" t="s">
        <v>321</v>
      </c>
      <c r="D33" s="405"/>
      <c r="E33" s="405"/>
      <c r="F33" s="405"/>
      <c r="G33" s="405"/>
    </row>
    <row r="34" spans="1:7" s="203" customFormat="1" ht="35.25" customHeight="1">
      <c r="A34" s="204"/>
      <c r="B34" s="205"/>
      <c r="C34" s="392" t="s">
        <v>322</v>
      </c>
      <c r="D34" s="393"/>
      <c r="E34" s="393"/>
      <c r="F34" s="393"/>
      <c r="G34" s="393"/>
    </row>
    <row r="35" spans="1:7" s="203" customFormat="1" ht="54.75" customHeight="1">
      <c r="A35" s="204"/>
      <c r="B35" s="205"/>
      <c r="C35" s="394" t="s">
        <v>323</v>
      </c>
      <c r="D35" s="394"/>
      <c r="E35" s="394"/>
      <c r="F35" s="394"/>
      <c r="G35" s="394"/>
    </row>
    <row r="36" s="206" customFormat="1" ht="19.5" customHeight="1"/>
    <row r="37" s="206" customFormat="1" ht="19.5" customHeight="1"/>
  </sheetData>
  <sheetProtection/>
  <mergeCells count="57">
    <mergeCell ref="A1:G2"/>
    <mergeCell ref="B3:F3"/>
    <mergeCell ref="A4:C5"/>
    <mergeCell ref="D4:D5"/>
    <mergeCell ref="E4:F5"/>
    <mergeCell ref="A6:B6"/>
    <mergeCell ref="E6:F6"/>
    <mergeCell ref="A7:B7"/>
    <mergeCell ref="E7:F7"/>
    <mergeCell ref="E8:F8"/>
    <mergeCell ref="E9:F9"/>
    <mergeCell ref="A10:C10"/>
    <mergeCell ref="E10:F10"/>
    <mergeCell ref="A11:C11"/>
    <mergeCell ref="E11:F11"/>
    <mergeCell ref="A12:C12"/>
    <mergeCell ref="E12:F12"/>
    <mergeCell ref="A13:C13"/>
    <mergeCell ref="E13:F13"/>
    <mergeCell ref="A14:C14"/>
    <mergeCell ref="E14:F14"/>
    <mergeCell ref="A15:C15"/>
    <mergeCell ref="E15:F15"/>
    <mergeCell ref="A16:C16"/>
    <mergeCell ref="E16:F16"/>
    <mergeCell ref="A17:C17"/>
    <mergeCell ref="E17:F17"/>
    <mergeCell ref="A18:C18"/>
    <mergeCell ref="E18:F18"/>
    <mergeCell ref="A19:C19"/>
    <mergeCell ref="E19:F19"/>
    <mergeCell ref="A20:C20"/>
    <mergeCell ref="E20:F20"/>
    <mergeCell ref="A21:C21"/>
    <mergeCell ref="E21:F21"/>
    <mergeCell ref="A22:C22"/>
    <mergeCell ref="E22:F22"/>
    <mergeCell ref="A23:C23"/>
    <mergeCell ref="E23:F23"/>
    <mergeCell ref="A24:C24"/>
    <mergeCell ref="E24:F24"/>
    <mergeCell ref="A25:C25"/>
    <mergeCell ref="E25:F25"/>
    <mergeCell ref="A26:C26"/>
    <mergeCell ref="E26:F26"/>
    <mergeCell ref="A27:C27"/>
    <mergeCell ref="E27:F27"/>
    <mergeCell ref="A28:C28"/>
    <mergeCell ref="E28:F28"/>
    <mergeCell ref="C34:G34"/>
    <mergeCell ref="C35:G35"/>
    <mergeCell ref="A29:C29"/>
    <mergeCell ref="E29:F29"/>
    <mergeCell ref="A32:B32"/>
    <mergeCell ref="C32:G32"/>
    <mergeCell ref="A33:B33"/>
    <mergeCell ref="C33:G3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1">
      <selection activeCell="A1" sqref="A1:B1"/>
    </sheetView>
  </sheetViews>
  <sheetFormatPr defaultColWidth="9.00390625" defaultRowHeight="16.5"/>
  <cols>
    <col min="1" max="1" width="5.125" style="1" customWidth="1"/>
    <col min="2" max="2" width="5.50390625" style="1" customWidth="1"/>
    <col min="3" max="3" width="18.375" style="1" customWidth="1"/>
    <col min="4" max="5" width="18.625" style="1" customWidth="1"/>
    <col min="6" max="6" width="18.625" style="15" customWidth="1"/>
    <col min="7" max="7" width="14.00390625" style="1" customWidth="1"/>
    <col min="8" max="16384" width="9.00390625" style="1" customWidth="1"/>
  </cols>
  <sheetData>
    <row r="1" spans="1:6" ht="16.5" customHeight="1">
      <c r="A1" s="258" t="s">
        <v>0</v>
      </c>
      <c r="B1" s="258"/>
      <c r="E1" s="32" t="s">
        <v>83</v>
      </c>
      <c r="F1" s="36" t="s">
        <v>33</v>
      </c>
    </row>
    <row r="2" spans="1:6" ht="16.5" customHeight="1">
      <c r="A2" s="259" t="s">
        <v>34</v>
      </c>
      <c r="B2" s="258"/>
      <c r="C2" s="4" t="s">
        <v>31</v>
      </c>
      <c r="D2" s="8"/>
      <c r="E2" s="32" t="s">
        <v>42</v>
      </c>
      <c r="F2" s="52" t="s">
        <v>9</v>
      </c>
    </row>
    <row r="3" spans="1:6" s="9" customFormat="1" ht="19.5" customHeight="1">
      <c r="A3" s="260" t="s">
        <v>5</v>
      </c>
      <c r="B3" s="260"/>
      <c r="C3" s="260"/>
      <c r="D3" s="260"/>
      <c r="E3" s="260"/>
      <c r="F3" s="261"/>
    </row>
    <row r="4" spans="1:6" ht="12.75" customHeight="1">
      <c r="A4" s="261"/>
      <c r="B4" s="261"/>
      <c r="C4" s="261"/>
      <c r="D4" s="261"/>
      <c r="E4" s="261"/>
      <c r="F4" s="261"/>
    </row>
    <row r="5" spans="1:6" s="11" customFormat="1" ht="19.5" customHeight="1">
      <c r="A5" s="262" t="s">
        <v>111</v>
      </c>
      <c r="B5" s="262"/>
      <c r="C5" s="262"/>
      <c r="D5" s="262"/>
      <c r="E5" s="262"/>
      <c r="F5" s="33" t="s">
        <v>105</v>
      </c>
    </row>
    <row r="6" spans="1:6" s="19" customFormat="1" ht="24.75" customHeight="1">
      <c r="A6" s="266" t="s">
        <v>61</v>
      </c>
      <c r="B6" s="267"/>
      <c r="C6" s="268"/>
      <c r="D6" s="254" t="s">
        <v>43</v>
      </c>
      <c r="E6" s="254" t="s">
        <v>2</v>
      </c>
      <c r="F6" s="57"/>
    </row>
    <row r="7" spans="1:6" s="19" customFormat="1" ht="24.75" customHeight="1">
      <c r="A7" s="269"/>
      <c r="B7" s="269"/>
      <c r="C7" s="270"/>
      <c r="D7" s="255"/>
      <c r="E7" s="255"/>
      <c r="F7" s="25" t="s">
        <v>44</v>
      </c>
    </row>
    <row r="8" spans="1:8" s="19" customFormat="1" ht="22.5" customHeight="1">
      <c r="A8" s="256" t="s">
        <v>99</v>
      </c>
      <c r="B8" s="256"/>
      <c r="C8" s="257"/>
      <c r="D8" s="49"/>
      <c r="E8" s="49"/>
      <c r="F8" s="51"/>
      <c r="H8" s="21"/>
    </row>
    <row r="9" spans="1:18" s="13" customFormat="1" ht="22.5" customHeight="1">
      <c r="A9" s="263" t="s">
        <v>21</v>
      </c>
      <c r="B9" s="264"/>
      <c r="C9" s="265"/>
      <c r="D9" s="49"/>
      <c r="E9" s="49"/>
      <c r="F9" s="51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8" s="13" customFormat="1" ht="22.5" customHeight="1">
      <c r="A10" s="263" t="s">
        <v>22</v>
      </c>
      <c r="B10" s="264"/>
      <c r="C10" s="265"/>
      <c r="D10" s="49"/>
      <c r="E10" s="49"/>
      <c r="F10" s="51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</row>
    <row r="11" spans="1:18" s="13" customFormat="1" ht="22.5" customHeight="1">
      <c r="A11" s="263" t="s">
        <v>23</v>
      </c>
      <c r="B11" s="264"/>
      <c r="C11" s="265"/>
      <c r="D11" s="49"/>
      <c r="E11" s="49"/>
      <c r="F11" s="51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</row>
    <row r="12" spans="1:18" s="13" customFormat="1" ht="22.5" customHeight="1">
      <c r="A12" s="263" t="s">
        <v>64</v>
      </c>
      <c r="B12" s="264"/>
      <c r="C12" s="265"/>
      <c r="D12" s="49"/>
      <c r="E12" s="49"/>
      <c r="F12" s="51"/>
      <c r="H12" s="20"/>
      <c r="I12" s="39"/>
      <c r="J12" s="20"/>
      <c r="K12" s="20"/>
      <c r="L12" s="20"/>
      <c r="M12" s="20"/>
      <c r="N12" s="20"/>
      <c r="O12" s="20"/>
      <c r="P12" s="20"/>
      <c r="Q12" s="20"/>
      <c r="R12" s="20"/>
    </row>
    <row r="13" spans="1:18" s="13" customFormat="1" ht="22.5" customHeight="1">
      <c r="A13" s="271" t="s">
        <v>65</v>
      </c>
      <c r="B13" s="263"/>
      <c r="C13" s="272"/>
      <c r="D13" s="49"/>
      <c r="E13" s="49"/>
      <c r="F13" s="51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</row>
    <row r="14" spans="1:18" s="13" customFormat="1" ht="22.5" customHeight="1">
      <c r="A14" s="263" t="s">
        <v>66</v>
      </c>
      <c r="B14" s="264"/>
      <c r="C14" s="265"/>
      <c r="D14" s="49"/>
      <c r="E14" s="49"/>
      <c r="F14" s="51"/>
      <c r="H14" s="20"/>
      <c r="I14" s="20" t="s">
        <v>90</v>
      </c>
      <c r="J14" s="20"/>
      <c r="K14" s="20"/>
      <c r="L14" s="20"/>
      <c r="M14" s="20"/>
      <c r="N14" s="20"/>
      <c r="O14" s="20"/>
      <c r="P14" s="20"/>
      <c r="Q14" s="20"/>
      <c r="R14" s="20"/>
    </row>
    <row r="15" spans="1:18" s="13" customFormat="1" ht="22.5" customHeight="1">
      <c r="A15" s="263" t="s">
        <v>67</v>
      </c>
      <c r="B15" s="264"/>
      <c r="C15" s="265"/>
      <c r="D15" s="49"/>
      <c r="E15" s="49"/>
      <c r="F15" s="51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1:18" s="13" customFormat="1" ht="22.5" customHeight="1">
      <c r="A16" s="263" t="s">
        <v>68</v>
      </c>
      <c r="B16" s="264"/>
      <c r="C16" s="265"/>
      <c r="D16" s="49"/>
      <c r="E16" s="49"/>
      <c r="F16" s="51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1:18" s="13" customFormat="1" ht="22.5" customHeight="1">
      <c r="A17" s="263" t="s">
        <v>69</v>
      </c>
      <c r="B17" s="264"/>
      <c r="C17" s="265"/>
      <c r="D17" s="49"/>
      <c r="E17" s="49"/>
      <c r="F17" s="51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spans="1:18" s="13" customFormat="1" ht="22.5" customHeight="1">
      <c r="A18" s="263" t="s">
        <v>70</v>
      </c>
      <c r="B18" s="264"/>
      <c r="C18" s="265"/>
      <c r="D18" s="49"/>
      <c r="E18" s="49"/>
      <c r="F18" s="51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</row>
    <row r="19" spans="1:18" s="13" customFormat="1" ht="22.5" customHeight="1">
      <c r="A19" s="263" t="s">
        <v>24</v>
      </c>
      <c r="B19" s="264"/>
      <c r="C19" s="265"/>
      <c r="D19" s="49"/>
      <c r="E19" s="49"/>
      <c r="F19" s="51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</row>
    <row r="20" spans="1:18" s="13" customFormat="1" ht="22.5" customHeight="1">
      <c r="A20" s="263" t="s">
        <v>71</v>
      </c>
      <c r="B20" s="264"/>
      <c r="C20" s="265"/>
      <c r="D20" s="49"/>
      <c r="E20" s="49"/>
      <c r="F20" s="51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</row>
    <row r="21" spans="1:18" s="13" customFormat="1" ht="22.5" customHeight="1">
      <c r="A21" s="263" t="s">
        <v>25</v>
      </c>
      <c r="B21" s="264"/>
      <c r="C21" s="265"/>
      <c r="D21" s="49"/>
      <c r="E21" s="49"/>
      <c r="F21" s="51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</row>
    <row r="22" spans="1:18" s="13" customFormat="1" ht="22.5" customHeight="1">
      <c r="A22" s="263" t="s">
        <v>72</v>
      </c>
      <c r="B22" s="264"/>
      <c r="C22" s="265"/>
      <c r="D22" s="49"/>
      <c r="E22" s="49"/>
      <c r="F22" s="51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</row>
    <row r="23" spans="1:18" s="13" customFormat="1" ht="22.5" customHeight="1">
      <c r="A23" s="263" t="s">
        <v>73</v>
      </c>
      <c r="B23" s="264"/>
      <c r="C23" s="265"/>
      <c r="D23" s="49"/>
      <c r="E23" s="49"/>
      <c r="F23" s="51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1:18" s="13" customFormat="1" ht="22.5" customHeight="1">
      <c r="A24" s="281" t="s">
        <v>74</v>
      </c>
      <c r="B24" s="282"/>
      <c r="C24" s="283"/>
      <c r="D24" s="49"/>
      <c r="E24" s="49"/>
      <c r="F24" s="51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</row>
    <row r="25" spans="1:18" s="13" customFormat="1" ht="22.5" customHeight="1">
      <c r="A25" s="263" t="s">
        <v>75</v>
      </c>
      <c r="B25" s="264"/>
      <c r="C25" s="265"/>
      <c r="D25" s="49"/>
      <c r="E25" s="49"/>
      <c r="F25" s="51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</row>
    <row r="26" spans="1:6" s="20" customFormat="1" ht="22.5" customHeight="1">
      <c r="A26" s="284" t="s">
        <v>26</v>
      </c>
      <c r="B26" s="285"/>
      <c r="C26" s="286"/>
      <c r="D26" s="53"/>
      <c r="E26" s="54"/>
      <c r="F26" s="55"/>
    </row>
    <row r="27" spans="1:6" s="20" customFormat="1" ht="22.5" customHeight="1">
      <c r="A27" s="237"/>
      <c r="B27" s="63"/>
      <c r="C27" s="63"/>
      <c r="D27" s="66"/>
      <c r="E27" s="66"/>
      <c r="F27" s="23" t="s">
        <v>388</v>
      </c>
    </row>
    <row r="28" spans="1:6" ht="24.75" customHeight="1">
      <c r="A28" s="1" t="s">
        <v>45</v>
      </c>
      <c r="C28" s="28" t="s">
        <v>29</v>
      </c>
      <c r="D28" s="1" t="s">
        <v>391</v>
      </c>
      <c r="F28" s="15" t="s">
        <v>392</v>
      </c>
    </row>
    <row r="29" ht="24.75" customHeight="1">
      <c r="D29" s="1" t="s">
        <v>46</v>
      </c>
    </row>
    <row r="30" ht="24.75" customHeight="1"/>
    <row r="31" ht="24.75" customHeight="1"/>
    <row r="32" spans="1:6" ht="19.5" customHeight="1">
      <c r="A32" s="34" t="s">
        <v>94</v>
      </c>
      <c r="B32" s="60"/>
      <c r="C32" s="60" t="s">
        <v>95</v>
      </c>
      <c r="D32" s="60"/>
      <c r="E32" s="60"/>
      <c r="F32" s="60"/>
    </row>
    <row r="33" spans="1:6" ht="28.5" customHeight="1">
      <c r="A33" s="287" t="s">
        <v>115</v>
      </c>
      <c r="B33" s="287"/>
      <c r="C33" s="277" t="s">
        <v>97</v>
      </c>
      <c r="D33" s="277"/>
      <c r="E33" s="277"/>
      <c r="F33" s="277"/>
    </row>
    <row r="34" ht="19.5" customHeight="1"/>
    <row r="35" ht="19.5" customHeight="1"/>
    <row r="36" spans="1:6" ht="19.5" customHeight="1">
      <c r="A36" s="273" t="s">
        <v>38</v>
      </c>
      <c r="B36" s="274"/>
      <c r="C36" s="274"/>
      <c r="D36" s="274"/>
      <c r="E36" s="274"/>
      <c r="F36" s="274"/>
    </row>
    <row r="37" spans="1:11" s="20" customFormat="1" ht="30" customHeight="1">
      <c r="A37" s="22"/>
      <c r="B37" s="275" t="s">
        <v>84</v>
      </c>
      <c r="C37" s="275"/>
      <c r="D37" s="275"/>
      <c r="E37" s="275"/>
      <c r="F37" s="275"/>
      <c r="G37" s="37"/>
      <c r="H37" s="37"/>
      <c r="I37" s="37"/>
      <c r="J37" s="37"/>
      <c r="K37" s="37"/>
    </row>
    <row r="38" s="20" customFormat="1" ht="19.5" customHeight="1"/>
    <row r="39" spans="2:3" s="62" customFormat="1" ht="19.5" customHeight="1">
      <c r="B39" s="3" t="s">
        <v>3</v>
      </c>
      <c r="C39" s="62" t="s">
        <v>4</v>
      </c>
    </row>
    <row r="40" spans="3:6" s="62" customFormat="1" ht="19.5" customHeight="1">
      <c r="C40" s="276" t="s">
        <v>30</v>
      </c>
      <c r="D40" s="276"/>
      <c r="E40" s="276"/>
      <c r="F40" s="276"/>
    </row>
    <row r="41" spans="3:6" s="62" customFormat="1" ht="13.5" customHeight="1">
      <c r="C41" s="61"/>
      <c r="D41" s="61"/>
      <c r="E41" s="61"/>
      <c r="F41" s="31"/>
    </row>
    <row r="42" spans="3:6" s="62" customFormat="1" ht="19.5" customHeight="1">
      <c r="C42" s="61"/>
      <c r="D42" s="61"/>
      <c r="E42" s="61"/>
      <c r="F42" s="31"/>
    </row>
    <row r="43" spans="2:3" s="62" customFormat="1" ht="19.5" customHeight="1">
      <c r="B43" s="3" t="s">
        <v>10</v>
      </c>
      <c r="C43" s="62" t="s">
        <v>11</v>
      </c>
    </row>
    <row r="44" s="62" customFormat="1" ht="19.5" customHeight="1">
      <c r="C44" s="62" t="s">
        <v>47</v>
      </c>
    </row>
    <row r="45" spans="3:6" s="62" customFormat="1" ht="19.5" customHeight="1">
      <c r="C45" s="278"/>
      <c r="D45" s="278"/>
      <c r="E45" s="278"/>
      <c r="F45" s="278"/>
    </row>
    <row r="46" spans="2:3" s="62" customFormat="1" ht="19.5" customHeight="1">
      <c r="B46" s="3" t="s">
        <v>12</v>
      </c>
      <c r="C46" s="62" t="s">
        <v>13</v>
      </c>
    </row>
    <row r="47" spans="2:6" s="62" customFormat="1" ht="27" customHeight="1">
      <c r="B47" s="23" t="s">
        <v>57</v>
      </c>
      <c r="C47" s="5" t="s">
        <v>85</v>
      </c>
      <c r="D47" s="38"/>
      <c r="E47" s="38"/>
      <c r="F47" s="38"/>
    </row>
    <row r="48" spans="2:6" s="62" customFormat="1" ht="22.5" customHeight="1">
      <c r="B48" s="23" t="s">
        <v>91</v>
      </c>
      <c r="C48" s="279" t="s">
        <v>116</v>
      </c>
      <c r="D48" s="279"/>
      <c r="E48" s="279"/>
      <c r="F48" s="279"/>
    </row>
    <row r="49" s="62" customFormat="1" ht="19.5" customHeight="1"/>
    <row r="50" spans="2:3" s="62" customFormat="1" ht="19.5" customHeight="1">
      <c r="B50" s="2" t="s">
        <v>14</v>
      </c>
      <c r="C50" s="62" t="s">
        <v>15</v>
      </c>
    </row>
    <row r="51" spans="2:6" s="62" customFormat="1" ht="19.5" customHeight="1">
      <c r="B51" s="23" t="s">
        <v>57</v>
      </c>
      <c r="C51" s="280" t="s">
        <v>63</v>
      </c>
      <c r="D51" s="280"/>
      <c r="E51" s="280"/>
      <c r="F51" s="280"/>
    </row>
    <row r="52" spans="2:6" s="62" customFormat="1" ht="58.5" customHeight="1">
      <c r="B52" s="23" t="s">
        <v>58</v>
      </c>
      <c r="C52" s="279" t="s">
        <v>59</v>
      </c>
      <c r="D52" s="279"/>
      <c r="E52" s="279"/>
      <c r="F52" s="279"/>
    </row>
    <row r="53" s="62" customFormat="1" ht="19.5" customHeight="1"/>
    <row r="54" spans="2:3" s="62" customFormat="1" ht="19.5" customHeight="1">
      <c r="B54" s="2" t="s">
        <v>16</v>
      </c>
      <c r="C54" s="62" t="s">
        <v>17</v>
      </c>
    </row>
    <row r="55" spans="3:6" s="62" customFormat="1" ht="45" customHeight="1">
      <c r="C55" s="276" t="s">
        <v>96</v>
      </c>
      <c r="D55" s="276"/>
      <c r="E55" s="276"/>
      <c r="F55" s="276"/>
    </row>
    <row r="56" spans="3:6" s="62" customFormat="1" ht="19.5" customHeight="1">
      <c r="C56" s="61"/>
      <c r="D56" s="61"/>
      <c r="E56" s="61"/>
      <c r="F56" s="31"/>
    </row>
    <row r="57" spans="2:3" s="62" customFormat="1" ht="19.5" customHeight="1">
      <c r="B57" s="2" t="s">
        <v>18</v>
      </c>
      <c r="C57" s="5" t="s">
        <v>19</v>
      </c>
    </row>
    <row r="58" spans="3:6" s="62" customFormat="1" ht="39.75" customHeight="1">
      <c r="C58" s="276" t="s">
        <v>79</v>
      </c>
      <c r="D58" s="276"/>
      <c r="E58" s="276"/>
      <c r="F58" s="276"/>
    </row>
  </sheetData>
  <sheetProtection/>
  <mergeCells count="37">
    <mergeCell ref="C58:F58"/>
    <mergeCell ref="C45:F45"/>
    <mergeCell ref="C48:F48"/>
    <mergeCell ref="C51:F51"/>
    <mergeCell ref="A24:C24"/>
    <mergeCell ref="A25:C25"/>
    <mergeCell ref="A26:C26"/>
    <mergeCell ref="C52:F52"/>
    <mergeCell ref="C55:F55"/>
    <mergeCell ref="A33:B33"/>
    <mergeCell ref="A36:F36"/>
    <mergeCell ref="B37:F37"/>
    <mergeCell ref="C40:F40"/>
    <mergeCell ref="C33:F33"/>
    <mergeCell ref="A21:C21"/>
    <mergeCell ref="A22:C22"/>
    <mergeCell ref="A23:C23"/>
    <mergeCell ref="A17:C17"/>
    <mergeCell ref="A18:C18"/>
    <mergeCell ref="A19:C19"/>
    <mergeCell ref="A20:C20"/>
    <mergeCell ref="A13:C13"/>
    <mergeCell ref="A14:C14"/>
    <mergeCell ref="A15:C15"/>
    <mergeCell ref="A16:C16"/>
    <mergeCell ref="A9:C9"/>
    <mergeCell ref="A10:C10"/>
    <mergeCell ref="A11:C11"/>
    <mergeCell ref="A12:C12"/>
    <mergeCell ref="A6:C7"/>
    <mergeCell ref="D6:D7"/>
    <mergeCell ref="E6:E7"/>
    <mergeCell ref="A8:C8"/>
    <mergeCell ref="A1:B1"/>
    <mergeCell ref="A2:B2"/>
    <mergeCell ref="A3:F4"/>
    <mergeCell ref="A5:E5"/>
  </mergeCells>
  <printOptions horizontalCentered="1"/>
  <pageMargins left="0.5511811023622047" right="0.5511811023622047" top="0.98425196850393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A1" sqref="A1:B1"/>
    </sheetView>
  </sheetViews>
  <sheetFormatPr defaultColWidth="9.00390625" defaultRowHeight="16.5"/>
  <cols>
    <col min="1" max="2" width="5.125" style="1" customWidth="1"/>
    <col min="3" max="3" width="22.50390625" style="1" customWidth="1"/>
    <col min="4" max="6" width="17.125" style="1" customWidth="1"/>
    <col min="7" max="16384" width="9.00390625" style="1" customWidth="1"/>
  </cols>
  <sheetData>
    <row r="1" spans="1:6" ht="16.5" customHeight="1">
      <c r="A1" s="258" t="s">
        <v>0</v>
      </c>
      <c r="B1" s="258"/>
      <c r="E1" s="59" t="s">
        <v>32</v>
      </c>
      <c r="F1" s="24" t="s">
        <v>118</v>
      </c>
    </row>
    <row r="2" spans="1:6" ht="16.5" customHeight="1">
      <c r="A2" s="259" t="s">
        <v>34</v>
      </c>
      <c r="B2" s="258"/>
      <c r="C2" s="4" t="s">
        <v>31</v>
      </c>
      <c r="D2" s="8"/>
      <c r="E2" s="32" t="s">
        <v>119</v>
      </c>
      <c r="F2" s="41" t="s">
        <v>6</v>
      </c>
    </row>
    <row r="3" spans="1:6" s="9" customFormat="1" ht="19.5" customHeight="1">
      <c r="A3" s="292" t="s">
        <v>51</v>
      </c>
      <c r="B3" s="293"/>
      <c r="C3" s="293"/>
      <c r="D3" s="293"/>
      <c r="E3" s="293"/>
      <c r="F3" s="294"/>
    </row>
    <row r="4" spans="1:6" ht="19.5" customHeight="1">
      <c r="A4" s="295"/>
      <c r="B4" s="295"/>
      <c r="C4" s="295"/>
      <c r="D4" s="295"/>
      <c r="E4" s="295"/>
      <c r="F4" s="295"/>
    </row>
    <row r="5" spans="1:6" s="11" customFormat="1" ht="19.5" customHeight="1">
      <c r="A5" s="10"/>
      <c r="B5" s="303" t="s">
        <v>113</v>
      </c>
      <c r="C5" s="303"/>
      <c r="D5" s="303"/>
      <c r="E5" s="303"/>
      <c r="F5" s="29" t="s">
        <v>106</v>
      </c>
    </row>
    <row r="6" spans="1:6" s="12" customFormat="1" ht="18" customHeight="1">
      <c r="A6" s="298" t="s">
        <v>76</v>
      </c>
      <c r="B6" s="299"/>
      <c r="C6" s="300"/>
      <c r="D6" s="296" t="s">
        <v>54</v>
      </c>
      <c r="E6" s="304" t="s">
        <v>2</v>
      </c>
      <c r="F6" s="26"/>
    </row>
    <row r="7" spans="1:6" s="12" customFormat="1" ht="21.75" customHeight="1">
      <c r="A7" s="301"/>
      <c r="B7" s="301"/>
      <c r="C7" s="302"/>
      <c r="D7" s="297"/>
      <c r="E7" s="305"/>
      <c r="F7" s="25" t="s">
        <v>35</v>
      </c>
    </row>
    <row r="8" spans="1:7" s="12" customFormat="1" ht="18.75" customHeight="1">
      <c r="A8" s="290" t="s">
        <v>98</v>
      </c>
      <c r="B8" s="291"/>
      <c r="C8" s="58"/>
      <c r="D8" s="66"/>
      <c r="E8" s="66"/>
      <c r="F8" s="46"/>
      <c r="G8" s="67"/>
    </row>
    <row r="9" spans="1:7" s="12" customFormat="1" ht="18.75" customHeight="1">
      <c r="A9" s="264" t="s">
        <v>100</v>
      </c>
      <c r="B9" s="264"/>
      <c r="C9" s="18"/>
      <c r="D9" s="66"/>
      <c r="E9" s="66"/>
      <c r="F9" s="47"/>
      <c r="G9" s="67"/>
    </row>
    <row r="10" spans="1:7" s="12" customFormat="1" ht="18.75" customHeight="1">
      <c r="A10" s="63" t="s">
        <v>101</v>
      </c>
      <c r="B10" s="63"/>
      <c r="C10" s="18"/>
      <c r="D10" s="68"/>
      <c r="E10" s="68"/>
      <c r="F10" s="47"/>
      <c r="G10" s="67"/>
    </row>
    <row r="11" spans="1:7" s="12" customFormat="1" ht="18.75" customHeight="1">
      <c r="A11" s="63" t="s">
        <v>52</v>
      </c>
      <c r="B11" s="63"/>
      <c r="C11" s="18"/>
      <c r="D11" s="68"/>
      <c r="E11" s="68"/>
      <c r="F11" s="47"/>
      <c r="G11" s="67"/>
    </row>
    <row r="12" spans="1:10" s="12" customFormat="1" ht="18.75" customHeight="1">
      <c r="A12" s="264" t="s">
        <v>55</v>
      </c>
      <c r="B12" s="264"/>
      <c r="C12" s="265"/>
      <c r="D12" s="66"/>
      <c r="E12" s="66"/>
      <c r="F12" s="47"/>
      <c r="G12" s="67"/>
      <c r="J12" s="12" t="s">
        <v>88</v>
      </c>
    </row>
    <row r="13" spans="1:7" s="13" customFormat="1" ht="18.75" customHeight="1">
      <c r="A13" s="263" t="s">
        <v>21</v>
      </c>
      <c r="B13" s="264"/>
      <c r="C13" s="265"/>
      <c r="D13" s="66"/>
      <c r="E13" s="66"/>
      <c r="F13" s="47"/>
      <c r="G13" s="67"/>
    </row>
    <row r="14" spans="1:7" s="13" customFormat="1" ht="18.75" customHeight="1">
      <c r="A14" s="263" t="s">
        <v>22</v>
      </c>
      <c r="B14" s="264"/>
      <c r="C14" s="265"/>
      <c r="D14" s="66"/>
      <c r="E14" s="66"/>
      <c r="F14" s="47"/>
      <c r="G14" s="67"/>
    </row>
    <row r="15" spans="1:7" s="13" customFormat="1" ht="18.75" customHeight="1">
      <c r="A15" s="263" t="s">
        <v>23</v>
      </c>
      <c r="B15" s="264"/>
      <c r="C15" s="265"/>
      <c r="D15" s="66"/>
      <c r="E15" s="66"/>
      <c r="F15" s="47"/>
      <c r="G15" s="67"/>
    </row>
    <row r="16" spans="1:7" s="13" customFormat="1" ht="18.75" customHeight="1">
      <c r="A16" s="263" t="s">
        <v>64</v>
      </c>
      <c r="B16" s="264"/>
      <c r="C16" s="265"/>
      <c r="D16" s="66"/>
      <c r="E16" s="66"/>
      <c r="F16" s="47"/>
      <c r="G16" s="67"/>
    </row>
    <row r="17" spans="1:7" s="13" customFormat="1" ht="18.75" customHeight="1">
      <c r="A17" s="271" t="s">
        <v>65</v>
      </c>
      <c r="B17" s="263"/>
      <c r="C17" s="272"/>
      <c r="D17" s="66"/>
      <c r="E17" s="66"/>
      <c r="F17" s="47"/>
      <c r="G17" s="67"/>
    </row>
    <row r="18" spans="1:7" s="13" customFormat="1" ht="18.75" customHeight="1">
      <c r="A18" s="263" t="s">
        <v>66</v>
      </c>
      <c r="B18" s="264"/>
      <c r="C18" s="265"/>
      <c r="D18" s="66"/>
      <c r="E18" s="66"/>
      <c r="F18" s="47"/>
      <c r="G18" s="67"/>
    </row>
    <row r="19" spans="1:7" s="13" customFormat="1" ht="18.75" customHeight="1">
      <c r="A19" s="263" t="s">
        <v>67</v>
      </c>
      <c r="B19" s="264"/>
      <c r="C19" s="265"/>
      <c r="D19" s="66"/>
      <c r="E19" s="66"/>
      <c r="F19" s="47"/>
      <c r="G19" s="67"/>
    </row>
    <row r="20" spans="1:7" s="13" customFormat="1" ht="18.75" customHeight="1">
      <c r="A20" s="263" t="s">
        <v>68</v>
      </c>
      <c r="B20" s="264"/>
      <c r="C20" s="265"/>
      <c r="D20" s="66"/>
      <c r="E20" s="66"/>
      <c r="F20" s="47"/>
      <c r="G20" s="67"/>
    </row>
    <row r="21" spans="1:7" s="13" customFormat="1" ht="18.75" customHeight="1">
      <c r="A21" s="263" t="s">
        <v>69</v>
      </c>
      <c r="B21" s="264"/>
      <c r="C21" s="265"/>
      <c r="D21" s="66"/>
      <c r="E21" s="66"/>
      <c r="F21" s="47"/>
      <c r="G21" s="67"/>
    </row>
    <row r="22" spans="1:7" s="13" customFormat="1" ht="18.75" customHeight="1">
      <c r="A22" s="263" t="s">
        <v>70</v>
      </c>
      <c r="B22" s="264"/>
      <c r="C22" s="265"/>
      <c r="D22" s="66"/>
      <c r="E22" s="66"/>
      <c r="F22" s="47"/>
      <c r="G22" s="67"/>
    </row>
    <row r="23" spans="1:7" s="13" customFormat="1" ht="18.75" customHeight="1">
      <c r="A23" s="263" t="s">
        <v>24</v>
      </c>
      <c r="B23" s="264"/>
      <c r="C23" s="265"/>
      <c r="D23" s="66"/>
      <c r="E23" s="66"/>
      <c r="F23" s="47"/>
      <c r="G23" s="67"/>
    </row>
    <row r="24" spans="1:7" s="13" customFormat="1" ht="18.75" customHeight="1">
      <c r="A24" s="263" t="s">
        <v>71</v>
      </c>
      <c r="B24" s="264"/>
      <c r="C24" s="265"/>
      <c r="D24" s="66"/>
      <c r="E24" s="66"/>
      <c r="F24" s="47"/>
      <c r="G24" s="67"/>
    </row>
    <row r="25" spans="1:7" s="13" customFormat="1" ht="18.75" customHeight="1">
      <c r="A25" s="263" t="s">
        <v>25</v>
      </c>
      <c r="B25" s="264"/>
      <c r="C25" s="265"/>
      <c r="D25" s="66"/>
      <c r="E25" s="66"/>
      <c r="F25" s="47"/>
      <c r="G25" s="67"/>
    </row>
    <row r="26" spans="1:7" s="13" customFormat="1" ht="18.75" customHeight="1">
      <c r="A26" s="263" t="s">
        <v>72</v>
      </c>
      <c r="B26" s="264"/>
      <c r="C26" s="265"/>
      <c r="D26" s="66"/>
      <c r="E26" s="66"/>
      <c r="F26" s="47"/>
      <c r="G26" s="67"/>
    </row>
    <row r="27" spans="1:7" s="13" customFormat="1" ht="18.75" customHeight="1">
      <c r="A27" s="271" t="s">
        <v>77</v>
      </c>
      <c r="B27" s="263"/>
      <c r="C27" s="272"/>
      <c r="D27" s="66"/>
      <c r="E27" s="66"/>
      <c r="F27" s="47"/>
      <c r="G27" s="67"/>
    </row>
    <row r="28" spans="1:7" s="13" customFormat="1" ht="18.75" customHeight="1">
      <c r="A28" s="263" t="s">
        <v>78</v>
      </c>
      <c r="B28" s="264"/>
      <c r="C28" s="265"/>
      <c r="D28" s="66"/>
      <c r="E28" s="66"/>
      <c r="F28" s="47"/>
      <c r="G28" s="67"/>
    </row>
    <row r="29" spans="1:7" s="13" customFormat="1" ht="18.75" customHeight="1">
      <c r="A29" s="281" t="s">
        <v>74</v>
      </c>
      <c r="B29" s="282"/>
      <c r="C29" s="283"/>
      <c r="D29" s="66"/>
      <c r="E29" s="66"/>
      <c r="F29" s="47"/>
      <c r="G29" s="67"/>
    </row>
    <row r="30" spans="1:7" s="13" customFormat="1" ht="18.75" customHeight="1">
      <c r="A30" s="263" t="s">
        <v>75</v>
      </c>
      <c r="B30" s="264"/>
      <c r="C30" s="265"/>
      <c r="D30" s="66"/>
      <c r="E30" s="66"/>
      <c r="F30" s="47"/>
      <c r="G30" s="67"/>
    </row>
    <row r="31" spans="1:7" s="13" customFormat="1" ht="18.75" customHeight="1">
      <c r="A31" s="284" t="s">
        <v>26</v>
      </c>
      <c r="B31" s="285"/>
      <c r="C31" s="286"/>
      <c r="D31" s="69"/>
      <c r="E31" s="69"/>
      <c r="F31" s="48"/>
      <c r="G31" s="67"/>
    </row>
    <row r="32" spans="1:7" s="13" customFormat="1" ht="18.75" customHeight="1">
      <c r="A32" s="237"/>
      <c r="B32" s="63"/>
      <c r="C32" s="63"/>
      <c r="D32" s="239"/>
      <c r="E32" s="239"/>
      <c r="F32" s="23" t="s">
        <v>388</v>
      </c>
      <c r="G32" s="67"/>
    </row>
    <row r="33" spans="1:6" s="13" customFormat="1" ht="19.5" customHeight="1">
      <c r="A33" s="65" t="s">
        <v>36</v>
      </c>
      <c r="B33" s="65"/>
      <c r="C33" s="64" t="s">
        <v>37</v>
      </c>
      <c r="D33" s="7" t="s">
        <v>393</v>
      </c>
      <c r="F33" s="65" t="s">
        <v>394</v>
      </c>
    </row>
    <row r="34" spans="1:5" s="13" customFormat="1" ht="19.5" customHeight="1">
      <c r="A34" s="65"/>
      <c r="B34" s="65"/>
      <c r="C34" s="65"/>
      <c r="D34" s="7" t="s">
        <v>28</v>
      </c>
      <c r="E34" s="65"/>
    </row>
    <row r="35" spans="1:5" s="13" customFormat="1" ht="19.5" customHeight="1">
      <c r="A35" s="65"/>
      <c r="B35" s="65"/>
      <c r="C35" s="65"/>
      <c r="D35" s="7"/>
      <c r="E35" s="65"/>
    </row>
    <row r="36" spans="1:5" s="13" customFormat="1" ht="19.5" customHeight="1">
      <c r="A36" s="65"/>
      <c r="B36" s="65"/>
      <c r="C36" s="65"/>
      <c r="D36" s="7"/>
      <c r="E36" s="65"/>
    </row>
    <row r="37" spans="1:6" ht="19.5" customHeight="1">
      <c r="A37" s="288" t="s">
        <v>7</v>
      </c>
      <c r="B37" s="289"/>
      <c r="C37" s="288" t="s">
        <v>102</v>
      </c>
      <c r="D37" s="289"/>
      <c r="E37" s="289"/>
      <c r="F37" s="289"/>
    </row>
    <row r="38" spans="1:6" ht="19.5" customHeight="1">
      <c r="A38" s="288" t="s">
        <v>120</v>
      </c>
      <c r="B38" s="289"/>
      <c r="C38" s="288" t="s">
        <v>80</v>
      </c>
      <c r="D38" s="289"/>
      <c r="E38" s="289"/>
      <c r="F38" s="289"/>
    </row>
    <row r="39" spans="1:6" ht="19.5" customHeight="1">
      <c r="A39" s="65"/>
      <c r="B39" s="60"/>
      <c r="C39" s="288" t="s">
        <v>107</v>
      </c>
      <c r="D39" s="288"/>
      <c r="E39" s="288"/>
      <c r="F39" s="288"/>
    </row>
    <row r="40" spans="1:6" ht="19.5" customHeight="1">
      <c r="A40" s="65"/>
      <c r="B40" s="60"/>
      <c r="C40" s="65"/>
      <c r="D40" s="60"/>
      <c r="E40" s="60"/>
      <c r="F40" s="60"/>
    </row>
    <row r="41" spans="1:6" ht="19.5" customHeight="1">
      <c r="A41" s="273" t="s">
        <v>39</v>
      </c>
      <c r="B41" s="274"/>
      <c r="C41" s="274"/>
      <c r="D41" s="274"/>
      <c r="E41" s="274"/>
      <c r="F41" s="274"/>
    </row>
    <row r="42" spans="1:6" s="15" customFormat="1" ht="30.75" customHeight="1">
      <c r="A42" s="14"/>
      <c r="B42" s="310" t="s">
        <v>53</v>
      </c>
      <c r="C42" s="311"/>
      <c r="D42" s="311"/>
      <c r="E42" s="311"/>
      <c r="F42" s="311"/>
    </row>
    <row r="43" s="16" customFormat="1" ht="19.5" customHeight="1">
      <c r="F43" s="17"/>
    </row>
    <row r="44" spans="1:2" s="62" customFormat="1" ht="19.5" customHeight="1">
      <c r="A44" s="3" t="s">
        <v>3</v>
      </c>
      <c r="B44" s="62" t="s">
        <v>4</v>
      </c>
    </row>
    <row r="45" spans="2:6" s="62" customFormat="1" ht="34.5" customHeight="1">
      <c r="B45" s="276" t="s">
        <v>103</v>
      </c>
      <c r="C45" s="276"/>
      <c r="D45" s="276"/>
      <c r="E45" s="276"/>
      <c r="F45" s="276"/>
    </row>
    <row r="46" spans="3:6" s="62" customFormat="1" ht="13.5" customHeight="1">
      <c r="C46" s="6"/>
      <c r="D46" s="6"/>
      <c r="E46" s="6"/>
      <c r="F46" s="6"/>
    </row>
    <row r="47" spans="3:6" s="62" customFormat="1" ht="19.5" customHeight="1">
      <c r="C47" s="6"/>
      <c r="D47" s="6"/>
      <c r="E47" s="6"/>
      <c r="F47" s="6"/>
    </row>
    <row r="48" spans="1:2" s="62" customFormat="1" ht="19.5" customHeight="1">
      <c r="A48" s="3" t="s">
        <v>10</v>
      </c>
      <c r="B48" s="62" t="s">
        <v>11</v>
      </c>
    </row>
    <row r="49" spans="2:6" s="62" customFormat="1" ht="19.5" customHeight="1">
      <c r="B49" s="276" t="s">
        <v>56</v>
      </c>
      <c r="C49" s="276"/>
      <c r="D49" s="276"/>
      <c r="E49" s="276"/>
      <c r="F49" s="276"/>
    </row>
    <row r="50" spans="3:6" s="62" customFormat="1" ht="19.5" customHeight="1">
      <c r="C50" s="6"/>
      <c r="D50" s="6"/>
      <c r="E50" s="6"/>
      <c r="F50" s="6"/>
    </row>
    <row r="51" spans="1:2" s="62" customFormat="1" ht="19.5" customHeight="1">
      <c r="A51" s="3" t="s">
        <v>12</v>
      </c>
      <c r="B51" s="62" t="s">
        <v>13</v>
      </c>
    </row>
    <row r="52" spans="2:6" s="62" customFormat="1" ht="21" customHeight="1">
      <c r="B52" s="23" t="s">
        <v>57</v>
      </c>
      <c r="C52" s="279" t="s">
        <v>60</v>
      </c>
      <c r="D52" s="309"/>
      <c r="E52" s="309"/>
      <c r="F52" s="309"/>
    </row>
    <row r="53" spans="2:6" s="62" customFormat="1" ht="31.5" customHeight="1">
      <c r="B53" s="23" t="s">
        <v>58</v>
      </c>
      <c r="C53" s="276" t="s">
        <v>121</v>
      </c>
      <c r="D53" s="309"/>
      <c r="E53" s="309"/>
      <c r="F53" s="309"/>
    </row>
    <row r="54" spans="4:6" s="62" customFormat="1" ht="19.5" customHeight="1">
      <c r="D54" s="61"/>
      <c r="E54" s="61"/>
      <c r="F54" s="61"/>
    </row>
    <row r="55" spans="1:2" s="62" customFormat="1" ht="19.5" customHeight="1">
      <c r="A55" s="2" t="s">
        <v>14</v>
      </c>
      <c r="B55" s="62" t="s">
        <v>15</v>
      </c>
    </row>
    <row r="56" spans="2:6" s="62" customFormat="1" ht="19.5" customHeight="1">
      <c r="B56" s="23" t="s">
        <v>57</v>
      </c>
      <c r="C56" s="280" t="s">
        <v>110</v>
      </c>
      <c r="D56" s="280"/>
      <c r="E56" s="280"/>
      <c r="F56" s="280"/>
    </row>
    <row r="57" spans="2:6" s="62" customFormat="1" ht="57.75" customHeight="1">
      <c r="B57" s="23" t="s">
        <v>58</v>
      </c>
      <c r="C57" s="306" t="s">
        <v>89</v>
      </c>
      <c r="D57" s="307"/>
      <c r="E57" s="307"/>
      <c r="F57" s="307"/>
    </row>
    <row r="58" s="62" customFormat="1" ht="19.5" customHeight="1"/>
    <row r="59" spans="1:2" s="62" customFormat="1" ht="19.5" customHeight="1">
      <c r="A59" s="2" t="s">
        <v>16</v>
      </c>
      <c r="B59" s="62" t="s">
        <v>17</v>
      </c>
    </row>
    <row r="60" spans="2:6" s="62" customFormat="1" ht="32.25" customHeight="1">
      <c r="B60" s="276" t="s">
        <v>104</v>
      </c>
      <c r="C60" s="276"/>
      <c r="D60" s="276"/>
      <c r="E60" s="276"/>
      <c r="F60" s="276"/>
    </row>
    <row r="61" spans="3:6" s="62" customFormat="1" ht="19.5" customHeight="1">
      <c r="C61" s="61"/>
      <c r="D61" s="61"/>
      <c r="E61" s="61"/>
      <c r="F61" s="61"/>
    </row>
    <row r="62" spans="1:2" s="62" customFormat="1" ht="19.5" customHeight="1">
      <c r="A62" s="2" t="s">
        <v>18</v>
      </c>
      <c r="B62" s="5" t="s">
        <v>19</v>
      </c>
    </row>
    <row r="63" spans="2:6" s="62" customFormat="1" ht="22.5" customHeight="1">
      <c r="B63" s="308" t="s">
        <v>62</v>
      </c>
      <c r="C63" s="308"/>
      <c r="D63" s="308"/>
      <c r="E63" s="308"/>
      <c r="F63" s="308"/>
    </row>
  </sheetData>
  <sheetProtection/>
  <mergeCells count="44">
    <mergeCell ref="C56:F56"/>
    <mergeCell ref="C39:F39"/>
    <mergeCell ref="C57:F57"/>
    <mergeCell ref="B60:F60"/>
    <mergeCell ref="B63:F63"/>
    <mergeCell ref="C53:F53"/>
    <mergeCell ref="A41:F41"/>
    <mergeCell ref="C52:F52"/>
    <mergeCell ref="B42:F42"/>
    <mergeCell ref="B45:F45"/>
    <mergeCell ref="A3:F4"/>
    <mergeCell ref="A1:B1"/>
    <mergeCell ref="A2:B2"/>
    <mergeCell ref="D6:D7"/>
    <mergeCell ref="A6:C7"/>
    <mergeCell ref="B5:E5"/>
    <mergeCell ref="E6:E7"/>
    <mergeCell ref="A27:C27"/>
    <mergeCell ref="A14:C14"/>
    <mergeCell ref="A15:C15"/>
    <mergeCell ref="A8:B8"/>
    <mergeCell ref="A13:C13"/>
    <mergeCell ref="A12:C12"/>
    <mergeCell ref="A9:B9"/>
    <mergeCell ref="A31:C31"/>
    <mergeCell ref="A30:C30"/>
    <mergeCell ref="A23:C23"/>
    <mergeCell ref="A22:C22"/>
    <mergeCell ref="A16:C16"/>
    <mergeCell ref="A21:C21"/>
    <mergeCell ref="A17:C17"/>
    <mergeCell ref="A18:C18"/>
    <mergeCell ref="A19:C19"/>
    <mergeCell ref="A20:C20"/>
    <mergeCell ref="B49:F49"/>
    <mergeCell ref="C37:F37"/>
    <mergeCell ref="C38:F38"/>
    <mergeCell ref="A37:B37"/>
    <mergeCell ref="A38:B38"/>
    <mergeCell ref="A24:C24"/>
    <mergeCell ref="A26:C26"/>
    <mergeCell ref="A25:C25"/>
    <mergeCell ref="A28:C28"/>
    <mergeCell ref="A29:C29"/>
  </mergeCells>
  <printOptions horizontalCentered="1"/>
  <pageMargins left="0.3937007874015748" right="0.3937007874015748" top="0.984251968503937" bottom="0.3937007874015748" header="0" footer="0"/>
  <pageSetup horizontalDpi="600" verticalDpi="600" orientation="portrait" paperSize="9" r:id="rId1"/>
  <rowBreaks count="1" manualBreakCount="1">
    <brk id="4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A1">
      <selection activeCell="A1" sqref="A1:B1"/>
    </sheetView>
  </sheetViews>
  <sheetFormatPr defaultColWidth="9.00390625" defaultRowHeight="16.5"/>
  <cols>
    <col min="1" max="1" width="5.125" style="1" customWidth="1"/>
    <col min="2" max="2" width="5.375" style="1" customWidth="1"/>
    <col min="3" max="3" width="17.00390625" style="1" customWidth="1"/>
    <col min="4" max="6" width="19.125" style="1" customWidth="1"/>
    <col min="7" max="7" width="14.00390625" style="1" customWidth="1"/>
    <col min="8" max="16384" width="9.00390625" style="1" customWidth="1"/>
  </cols>
  <sheetData>
    <row r="1" spans="1:6" ht="16.5" customHeight="1">
      <c r="A1" s="258" t="s">
        <v>0</v>
      </c>
      <c r="B1" s="258"/>
      <c r="E1" s="32" t="s">
        <v>1</v>
      </c>
      <c r="F1" s="24" t="s">
        <v>33</v>
      </c>
    </row>
    <row r="2" spans="1:6" ht="16.5" customHeight="1">
      <c r="A2" s="259" t="s">
        <v>34</v>
      </c>
      <c r="B2" s="258"/>
      <c r="C2" s="4" t="s">
        <v>31</v>
      </c>
      <c r="D2" s="8"/>
      <c r="E2" s="32" t="s">
        <v>42</v>
      </c>
      <c r="F2" s="27" t="s">
        <v>48</v>
      </c>
    </row>
    <row r="3" spans="1:6" s="9" customFormat="1" ht="19.5" customHeight="1">
      <c r="A3" s="260" t="s">
        <v>49</v>
      </c>
      <c r="B3" s="260"/>
      <c r="C3" s="260"/>
      <c r="D3" s="260"/>
      <c r="E3" s="260"/>
      <c r="F3" s="261"/>
    </row>
    <row r="4" spans="1:6" ht="12.75" customHeight="1">
      <c r="A4" s="261"/>
      <c r="B4" s="261"/>
      <c r="C4" s="261"/>
      <c r="D4" s="261"/>
      <c r="E4" s="261"/>
      <c r="F4" s="261"/>
    </row>
    <row r="5" spans="1:6" s="11" customFormat="1" ht="19.5" customHeight="1">
      <c r="A5" s="262" t="s">
        <v>112</v>
      </c>
      <c r="B5" s="262"/>
      <c r="C5" s="262"/>
      <c r="D5" s="262"/>
      <c r="E5" s="262"/>
      <c r="F5" s="29" t="s">
        <v>108</v>
      </c>
    </row>
    <row r="6" spans="1:6" s="19" customFormat="1" ht="24.75" customHeight="1">
      <c r="A6" s="266" t="s">
        <v>61</v>
      </c>
      <c r="B6" s="267"/>
      <c r="C6" s="268"/>
      <c r="D6" s="314" t="s">
        <v>43</v>
      </c>
      <c r="E6" s="254" t="s">
        <v>2</v>
      </c>
      <c r="F6" s="57"/>
    </row>
    <row r="7" spans="1:6" s="19" customFormat="1" ht="24.75" customHeight="1">
      <c r="A7" s="269"/>
      <c r="B7" s="269"/>
      <c r="C7" s="270"/>
      <c r="D7" s="315"/>
      <c r="E7" s="255"/>
      <c r="F7" s="25" t="s">
        <v>44</v>
      </c>
    </row>
    <row r="8" spans="1:8" s="19" customFormat="1" ht="23.25" customHeight="1">
      <c r="A8" s="256" t="s">
        <v>98</v>
      </c>
      <c r="B8" s="264"/>
      <c r="C8" s="18"/>
      <c r="D8" s="49"/>
      <c r="E8" s="49"/>
      <c r="F8" s="50"/>
      <c r="G8" s="51"/>
      <c r="H8" s="21"/>
    </row>
    <row r="9" spans="1:18" s="13" customFormat="1" ht="23.25" customHeight="1">
      <c r="A9" s="263" t="s">
        <v>21</v>
      </c>
      <c r="B9" s="264"/>
      <c r="C9" s="265"/>
      <c r="D9" s="49"/>
      <c r="E9" s="49"/>
      <c r="F9" s="50"/>
      <c r="G9" s="51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8" s="13" customFormat="1" ht="23.25" customHeight="1">
      <c r="A10" s="263" t="s">
        <v>22</v>
      </c>
      <c r="B10" s="264"/>
      <c r="C10" s="265"/>
      <c r="D10" s="49"/>
      <c r="E10" s="49"/>
      <c r="F10" s="50"/>
      <c r="G10" s="51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</row>
    <row r="11" spans="1:18" s="13" customFormat="1" ht="23.25" customHeight="1">
      <c r="A11" s="263" t="s">
        <v>23</v>
      </c>
      <c r="B11" s="264"/>
      <c r="C11" s="265"/>
      <c r="D11" s="49"/>
      <c r="E11" s="49"/>
      <c r="F11" s="50"/>
      <c r="G11" s="51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</row>
    <row r="12" spans="1:18" s="13" customFormat="1" ht="23.25" customHeight="1">
      <c r="A12" s="263" t="s">
        <v>64</v>
      </c>
      <c r="B12" s="264"/>
      <c r="C12" s="265"/>
      <c r="D12" s="49"/>
      <c r="E12" s="49"/>
      <c r="F12" s="50"/>
      <c r="G12" s="51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</row>
    <row r="13" spans="1:18" s="13" customFormat="1" ht="23.25" customHeight="1">
      <c r="A13" s="271" t="s">
        <v>65</v>
      </c>
      <c r="B13" s="263"/>
      <c r="C13" s="272"/>
      <c r="D13" s="49"/>
      <c r="E13" s="49"/>
      <c r="F13" s="50"/>
      <c r="G13" s="51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</row>
    <row r="14" spans="1:18" s="13" customFormat="1" ht="23.25" customHeight="1">
      <c r="A14" s="263" t="s">
        <v>66</v>
      </c>
      <c r="B14" s="264"/>
      <c r="C14" s="265"/>
      <c r="D14" s="49"/>
      <c r="E14" s="49"/>
      <c r="F14" s="50"/>
      <c r="G14" s="51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1:18" s="13" customFormat="1" ht="23.25" customHeight="1">
      <c r="A15" s="263" t="s">
        <v>67</v>
      </c>
      <c r="B15" s="264"/>
      <c r="C15" s="265"/>
      <c r="D15" s="49"/>
      <c r="E15" s="49"/>
      <c r="F15" s="50"/>
      <c r="G15" s="51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1:18" s="13" customFormat="1" ht="23.25" customHeight="1">
      <c r="A16" s="263" t="s">
        <v>68</v>
      </c>
      <c r="B16" s="264"/>
      <c r="C16" s="265"/>
      <c r="D16" s="49"/>
      <c r="E16" s="49"/>
      <c r="F16" s="50"/>
      <c r="G16" s="51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1:18" s="13" customFormat="1" ht="23.25" customHeight="1">
      <c r="A17" s="263" t="s">
        <v>69</v>
      </c>
      <c r="B17" s="264"/>
      <c r="C17" s="265"/>
      <c r="D17" s="49"/>
      <c r="E17" s="49"/>
      <c r="F17" s="50"/>
      <c r="G17" s="51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spans="1:18" s="13" customFormat="1" ht="23.25" customHeight="1">
      <c r="A18" s="263" t="s">
        <v>70</v>
      </c>
      <c r="B18" s="264"/>
      <c r="C18" s="265"/>
      <c r="D18" s="49"/>
      <c r="E18" s="49"/>
      <c r="F18" s="50"/>
      <c r="G18" s="51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</row>
    <row r="19" spans="1:18" s="13" customFormat="1" ht="23.25" customHeight="1">
      <c r="A19" s="263" t="s">
        <v>24</v>
      </c>
      <c r="B19" s="264"/>
      <c r="C19" s="265"/>
      <c r="D19" s="49"/>
      <c r="E19" s="49"/>
      <c r="F19" s="50"/>
      <c r="G19" s="51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</row>
    <row r="20" spans="1:18" s="13" customFormat="1" ht="23.25" customHeight="1">
      <c r="A20" s="263" t="s">
        <v>71</v>
      </c>
      <c r="B20" s="264"/>
      <c r="C20" s="265"/>
      <c r="D20" s="49"/>
      <c r="E20" s="49"/>
      <c r="F20" s="50"/>
      <c r="G20" s="51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</row>
    <row r="21" spans="1:18" s="13" customFormat="1" ht="23.25" customHeight="1">
      <c r="A21" s="263" t="s">
        <v>25</v>
      </c>
      <c r="B21" s="264"/>
      <c r="C21" s="265"/>
      <c r="D21" s="49"/>
      <c r="E21" s="49"/>
      <c r="F21" s="50"/>
      <c r="G21" s="51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</row>
    <row r="22" spans="1:18" s="13" customFormat="1" ht="23.25" customHeight="1">
      <c r="A22" s="263" t="s">
        <v>72</v>
      </c>
      <c r="B22" s="264"/>
      <c r="C22" s="265"/>
      <c r="D22" s="49"/>
      <c r="E22" s="49"/>
      <c r="F22" s="50"/>
      <c r="G22" s="51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</row>
    <row r="23" spans="1:18" s="13" customFormat="1" ht="23.25" customHeight="1">
      <c r="A23" s="263" t="s">
        <v>73</v>
      </c>
      <c r="B23" s="264"/>
      <c r="C23" s="265"/>
      <c r="D23" s="49"/>
      <c r="E23" s="49"/>
      <c r="F23" s="50"/>
      <c r="G23" s="51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1:18" s="13" customFormat="1" ht="23.25" customHeight="1">
      <c r="A24" s="281" t="s">
        <v>74</v>
      </c>
      <c r="B24" s="282"/>
      <c r="C24" s="283"/>
      <c r="D24" s="49"/>
      <c r="E24" s="49"/>
      <c r="F24" s="50"/>
      <c r="G24" s="51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</row>
    <row r="25" spans="1:18" s="13" customFormat="1" ht="23.25" customHeight="1">
      <c r="A25" s="263" t="s">
        <v>75</v>
      </c>
      <c r="B25" s="264"/>
      <c r="C25" s="265"/>
      <c r="D25" s="49"/>
      <c r="E25" s="49"/>
      <c r="F25" s="50"/>
      <c r="G25" s="51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</row>
    <row r="26" spans="1:7" s="20" customFormat="1" ht="23.25" customHeight="1">
      <c r="A26" s="284" t="s">
        <v>26</v>
      </c>
      <c r="B26" s="285"/>
      <c r="C26" s="286"/>
      <c r="D26" s="53"/>
      <c r="E26" s="54"/>
      <c r="F26" s="56"/>
      <c r="G26" s="51"/>
    </row>
    <row r="27" spans="1:7" s="20" customFormat="1" ht="23.25" customHeight="1">
      <c r="A27" s="237"/>
      <c r="B27" s="63"/>
      <c r="C27" s="63"/>
      <c r="D27" s="66"/>
      <c r="E27" s="66"/>
      <c r="F27" s="23" t="s">
        <v>388</v>
      </c>
      <c r="G27" s="51"/>
    </row>
    <row r="28" spans="1:6" ht="24.75" customHeight="1">
      <c r="A28" s="1" t="s">
        <v>45</v>
      </c>
      <c r="C28" s="28" t="s">
        <v>29</v>
      </c>
      <c r="D28" s="1" t="s">
        <v>391</v>
      </c>
      <c r="F28" s="1" t="s">
        <v>395</v>
      </c>
    </row>
    <row r="29" ht="24.75" customHeight="1">
      <c r="D29" s="1" t="s">
        <v>46</v>
      </c>
    </row>
    <row r="30" ht="24.75" customHeight="1"/>
    <row r="31" ht="24.75" customHeight="1"/>
    <row r="32" ht="24.75" customHeight="1"/>
    <row r="33" spans="1:6" ht="19.5" customHeight="1">
      <c r="A33" s="288" t="s">
        <v>7</v>
      </c>
      <c r="B33" s="289"/>
      <c r="C33" s="289" t="s">
        <v>95</v>
      </c>
      <c r="D33" s="289"/>
      <c r="E33" s="289"/>
      <c r="F33" s="289"/>
    </row>
    <row r="34" spans="1:6" ht="19.5" customHeight="1">
      <c r="A34" s="288" t="s">
        <v>8</v>
      </c>
      <c r="B34" s="289"/>
      <c r="C34" s="34" t="s">
        <v>81</v>
      </c>
      <c r="D34" s="60"/>
      <c r="E34" s="60"/>
      <c r="F34" s="60"/>
    </row>
    <row r="35" ht="19.5" customHeight="1"/>
    <row r="36" ht="19.5" customHeight="1"/>
    <row r="37" spans="1:6" ht="19.5" customHeight="1">
      <c r="A37" s="273" t="s">
        <v>40</v>
      </c>
      <c r="B37" s="274"/>
      <c r="C37" s="274"/>
      <c r="D37" s="274"/>
      <c r="E37" s="274"/>
      <c r="F37" s="274"/>
    </row>
    <row r="38" spans="1:6" s="20" customFormat="1" ht="30" customHeight="1">
      <c r="A38" s="22"/>
      <c r="B38" s="275" t="s">
        <v>50</v>
      </c>
      <c r="C38" s="275"/>
      <c r="D38" s="275"/>
      <c r="E38" s="275"/>
      <c r="F38" s="275"/>
    </row>
    <row r="39" s="20" customFormat="1" ht="19.5" customHeight="1"/>
    <row r="40" spans="2:3" s="62" customFormat="1" ht="19.5" customHeight="1">
      <c r="B40" s="3" t="s">
        <v>3</v>
      </c>
      <c r="C40" s="62" t="s">
        <v>4</v>
      </c>
    </row>
    <row r="41" spans="3:6" s="62" customFormat="1" ht="19.5" customHeight="1">
      <c r="C41" s="276" t="s">
        <v>30</v>
      </c>
      <c r="D41" s="276"/>
      <c r="E41" s="276"/>
      <c r="F41" s="276"/>
    </row>
    <row r="42" spans="3:6" s="62" customFormat="1" ht="13.5" customHeight="1">
      <c r="C42" s="61"/>
      <c r="D42" s="61"/>
      <c r="E42" s="61"/>
      <c r="F42" s="61"/>
    </row>
    <row r="43" spans="3:6" s="62" customFormat="1" ht="19.5" customHeight="1">
      <c r="C43" s="61"/>
      <c r="D43" s="61"/>
      <c r="E43" s="61"/>
      <c r="F43" s="61"/>
    </row>
    <row r="44" spans="2:3" s="62" customFormat="1" ht="19.5" customHeight="1">
      <c r="B44" s="3" t="s">
        <v>10</v>
      </c>
      <c r="C44" s="62" t="s">
        <v>11</v>
      </c>
    </row>
    <row r="45" spans="3:5" s="62" customFormat="1" ht="19.5" customHeight="1">
      <c r="C45" s="312" t="s">
        <v>47</v>
      </c>
      <c r="D45" s="313"/>
      <c r="E45" s="313"/>
    </row>
    <row r="46" spans="3:6" s="62" customFormat="1" ht="19.5" customHeight="1">
      <c r="C46" s="278"/>
      <c r="D46" s="278"/>
      <c r="E46" s="278"/>
      <c r="F46" s="278"/>
    </row>
    <row r="47" spans="2:3" s="62" customFormat="1" ht="19.5" customHeight="1">
      <c r="B47" s="3" t="s">
        <v>12</v>
      </c>
      <c r="C47" s="62" t="s">
        <v>13</v>
      </c>
    </row>
    <row r="48" spans="2:6" s="62" customFormat="1" ht="21" customHeight="1">
      <c r="B48" s="23" t="s">
        <v>57</v>
      </c>
      <c r="C48" s="279" t="s">
        <v>87</v>
      </c>
      <c r="D48" s="279"/>
      <c r="E48" s="279"/>
      <c r="F48" s="279"/>
    </row>
    <row r="49" spans="2:6" s="62" customFormat="1" ht="24.75" customHeight="1">
      <c r="B49" s="23" t="s">
        <v>58</v>
      </c>
      <c r="C49" s="279" t="s">
        <v>117</v>
      </c>
      <c r="D49" s="279"/>
      <c r="E49" s="279"/>
      <c r="F49" s="279"/>
    </row>
    <row r="50" s="62" customFormat="1" ht="19.5" customHeight="1"/>
    <row r="51" spans="2:3" s="62" customFormat="1" ht="19.5" customHeight="1">
      <c r="B51" s="2" t="s">
        <v>14</v>
      </c>
      <c r="C51" s="62" t="s">
        <v>15</v>
      </c>
    </row>
    <row r="52" spans="2:6" s="62" customFormat="1" ht="19.5" customHeight="1">
      <c r="B52" s="23" t="s">
        <v>57</v>
      </c>
      <c r="C52" s="280" t="s">
        <v>63</v>
      </c>
      <c r="D52" s="280"/>
      <c r="E52" s="280"/>
      <c r="F52" s="280"/>
    </row>
    <row r="53" spans="2:6" s="62" customFormat="1" ht="58.5" customHeight="1">
      <c r="B53" s="23" t="s">
        <v>58</v>
      </c>
      <c r="C53" s="279" t="s">
        <v>59</v>
      </c>
      <c r="D53" s="279"/>
      <c r="E53" s="279"/>
      <c r="F53" s="279"/>
    </row>
    <row r="54" s="62" customFormat="1" ht="19.5" customHeight="1"/>
    <row r="55" spans="2:3" s="62" customFormat="1" ht="19.5" customHeight="1">
      <c r="B55" s="2" t="s">
        <v>16</v>
      </c>
      <c r="C55" s="62" t="s">
        <v>17</v>
      </c>
    </row>
    <row r="56" spans="3:6" s="62" customFormat="1" ht="45" customHeight="1">
      <c r="C56" s="276" t="s">
        <v>96</v>
      </c>
      <c r="D56" s="276"/>
      <c r="E56" s="276"/>
      <c r="F56" s="276"/>
    </row>
    <row r="57" spans="3:6" s="62" customFormat="1" ht="19.5" customHeight="1">
      <c r="C57" s="61"/>
      <c r="D57" s="61"/>
      <c r="E57" s="61"/>
      <c r="F57" s="61"/>
    </row>
    <row r="58" spans="2:3" s="62" customFormat="1" ht="19.5" customHeight="1">
      <c r="B58" s="2" t="s">
        <v>18</v>
      </c>
      <c r="C58" s="5" t="s">
        <v>19</v>
      </c>
    </row>
    <row r="59" spans="3:6" s="62" customFormat="1" ht="39.75" customHeight="1">
      <c r="C59" s="276" t="s">
        <v>79</v>
      </c>
      <c r="D59" s="276"/>
      <c r="E59" s="276"/>
      <c r="F59" s="276"/>
    </row>
  </sheetData>
  <sheetProtection/>
  <mergeCells count="40">
    <mergeCell ref="A2:B2"/>
    <mergeCell ref="A1:B1"/>
    <mergeCell ref="A6:C7"/>
    <mergeCell ref="A18:C18"/>
    <mergeCell ref="A16:C16"/>
    <mergeCell ref="A13:C13"/>
    <mergeCell ref="A15:C15"/>
    <mergeCell ref="A3:F4"/>
    <mergeCell ref="A5:E5"/>
    <mergeCell ref="D6:D7"/>
    <mergeCell ref="C56:F56"/>
    <mergeCell ref="C59:F59"/>
    <mergeCell ref="C33:F33"/>
    <mergeCell ref="A33:B33"/>
    <mergeCell ref="A26:C26"/>
    <mergeCell ref="A25:C25"/>
    <mergeCell ref="A34:B34"/>
    <mergeCell ref="C53:F53"/>
    <mergeCell ref="C52:F52"/>
    <mergeCell ref="C49:F49"/>
    <mergeCell ref="E6:E7"/>
    <mergeCell ref="A19:C19"/>
    <mergeCell ref="A20:C20"/>
    <mergeCell ref="A8:B8"/>
    <mergeCell ref="A9:C9"/>
    <mergeCell ref="A10:C10"/>
    <mergeCell ref="A17:C17"/>
    <mergeCell ref="A14:C14"/>
    <mergeCell ref="A12:C12"/>
    <mergeCell ref="A11:C11"/>
    <mergeCell ref="A21:C21"/>
    <mergeCell ref="A22:C22"/>
    <mergeCell ref="A23:C23"/>
    <mergeCell ref="A24:C24"/>
    <mergeCell ref="C48:F48"/>
    <mergeCell ref="B38:F38"/>
    <mergeCell ref="C41:F41"/>
    <mergeCell ref="C45:E45"/>
    <mergeCell ref="A37:F37"/>
    <mergeCell ref="C46:F46"/>
  </mergeCells>
  <printOptions horizontalCentered="1"/>
  <pageMargins left="0.5905511811023623" right="0.5905511811023623" top="0.984251968503937" bottom="0.7874015748031497" header="0" footer="0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1">
      <selection activeCell="A1" sqref="A1:B1"/>
    </sheetView>
  </sheetViews>
  <sheetFormatPr defaultColWidth="9.00390625" defaultRowHeight="16.5"/>
  <cols>
    <col min="1" max="1" width="5.125" style="1" customWidth="1"/>
    <col min="2" max="2" width="6.125" style="1" customWidth="1"/>
    <col min="3" max="3" width="19.00390625" style="1" customWidth="1"/>
    <col min="4" max="6" width="18.125" style="1" customWidth="1"/>
    <col min="7" max="7" width="14.00390625" style="1" customWidth="1"/>
    <col min="8" max="16384" width="9.00390625" style="1" customWidth="1"/>
  </cols>
  <sheetData>
    <row r="1" spans="1:6" ht="19.5" customHeight="1">
      <c r="A1" s="258" t="s">
        <v>0</v>
      </c>
      <c r="B1" s="258"/>
      <c r="D1" s="15"/>
      <c r="E1" s="59" t="s">
        <v>1</v>
      </c>
      <c r="F1" s="24" t="s">
        <v>33</v>
      </c>
    </row>
    <row r="2" spans="1:6" ht="19.5" customHeight="1">
      <c r="A2" s="259" t="s">
        <v>34</v>
      </c>
      <c r="B2" s="258"/>
      <c r="C2" s="4" t="s">
        <v>31</v>
      </c>
      <c r="D2" s="35"/>
      <c r="E2" s="59" t="s">
        <v>42</v>
      </c>
      <c r="F2" s="27" t="s">
        <v>20</v>
      </c>
    </row>
    <row r="3" spans="1:6" s="9" customFormat="1" ht="19.5" customHeight="1">
      <c r="A3" s="260" t="s">
        <v>27</v>
      </c>
      <c r="B3" s="260"/>
      <c r="C3" s="261"/>
      <c r="D3" s="261"/>
      <c r="E3" s="260"/>
      <c r="F3" s="261"/>
    </row>
    <row r="4" spans="1:6" ht="12.75" customHeight="1">
      <c r="A4" s="261"/>
      <c r="B4" s="261"/>
      <c r="C4" s="261"/>
      <c r="D4" s="261"/>
      <c r="E4" s="261"/>
      <c r="F4" s="261"/>
    </row>
    <row r="5" spans="1:6" s="11" customFormat="1" ht="19.5" customHeight="1">
      <c r="A5" s="262" t="s">
        <v>111</v>
      </c>
      <c r="B5" s="262"/>
      <c r="C5" s="262"/>
      <c r="D5" s="262"/>
      <c r="E5" s="262"/>
      <c r="F5" s="29" t="s">
        <v>109</v>
      </c>
    </row>
    <row r="6" spans="1:6" s="19" customFormat="1" ht="24.75" customHeight="1">
      <c r="A6" s="266" t="s">
        <v>61</v>
      </c>
      <c r="B6" s="267"/>
      <c r="C6" s="267"/>
      <c r="D6" s="296" t="s">
        <v>43</v>
      </c>
      <c r="E6" s="254" t="s">
        <v>2</v>
      </c>
      <c r="F6" s="30"/>
    </row>
    <row r="7" spans="1:6" s="19" customFormat="1" ht="24.75" customHeight="1">
      <c r="A7" s="269"/>
      <c r="B7" s="269"/>
      <c r="C7" s="269"/>
      <c r="D7" s="316"/>
      <c r="E7" s="255"/>
      <c r="F7" s="25" t="s">
        <v>44</v>
      </c>
    </row>
    <row r="8" spans="1:8" s="19" customFormat="1" ht="24" customHeight="1">
      <c r="A8" s="290" t="s">
        <v>98</v>
      </c>
      <c r="B8" s="291"/>
      <c r="C8" s="58"/>
      <c r="D8" s="43"/>
      <c r="E8" s="43"/>
      <c r="F8" s="40"/>
      <c r="G8" s="51"/>
      <c r="H8" s="21"/>
    </row>
    <row r="9" spans="1:18" s="13" customFormat="1" ht="24" customHeight="1">
      <c r="A9" s="263" t="s">
        <v>21</v>
      </c>
      <c r="B9" s="264"/>
      <c r="C9" s="265"/>
      <c r="D9" s="43"/>
      <c r="E9" s="43"/>
      <c r="F9" s="40"/>
      <c r="G9" s="51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8" s="13" customFormat="1" ht="24" customHeight="1">
      <c r="A10" s="263" t="s">
        <v>22</v>
      </c>
      <c r="B10" s="264"/>
      <c r="C10" s="265"/>
      <c r="D10" s="43"/>
      <c r="E10" s="43"/>
      <c r="F10" s="40"/>
      <c r="G10" s="51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</row>
    <row r="11" spans="1:18" s="13" customFormat="1" ht="24" customHeight="1">
      <c r="A11" s="263" t="s">
        <v>23</v>
      </c>
      <c r="B11" s="264"/>
      <c r="C11" s="265"/>
      <c r="D11" s="43"/>
      <c r="E11" s="43"/>
      <c r="F11" s="40"/>
      <c r="G11" s="51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</row>
    <row r="12" spans="1:18" s="13" customFormat="1" ht="24" customHeight="1">
      <c r="A12" s="263" t="s">
        <v>64</v>
      </c>
      <c r="B12" s="264"/>
      <c r="C12" s="265"/>
      <c r="D12" s="43"/>
      <c r="E12" s="43"/>
      <c r="F12" s="40"/>
      <c r="G12" s="51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</row>
    <row r="13" spans="1:18" s="13" customFormat="1" ht="24" customHeight="1">
      <c r="A13" s="271" t="s">
        <v>65</v>
      </c>
      <c r="B13" s="263"/>
      <c r="C13" s="272"/>
      <c r="D13" s="43"/>
      <c r="E13" s="43"/>
      <c r="F13" s="40"/>
      <c r="G13" s="51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</row>
    <row r="14" spans="1:18" s="13" customFormat="1" ht="24" customHeight="1">
      <c r="A14" s="263" t="s">
        <v>66</v>
      </c>
      <c r="B14" s="264"/>
      <c r="C14" s="265"/>
      <c r="D14" s="43"/>
      <c r="E14" s="43"/>
      <c r="F14" s="40"/>
      <c r="G14" s="51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1:18" s="13" customFormat="1" ht="24" customHeight="1">
      <c r="A15" s="263" t="s">
        <v>67</v>
      </c>
      <c r="B15" s="264"/>
      <c r="C15" s="265"/>
      <c r="D15" s="43"/>
      <c r="E15" s="43"/>
      <c r="F15" s="40"/>
      <c r="G15" s="51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1:18" s="13" customFormat="1" ht="24" customHeight="1">
      <c r="A16" s="263" t="s">
        <v>68</v>
      </c>
      <c r="B16" s="264"/>
      <c r="C16" s="265"/>
      <c r="D16" s="43"/>
      <c r="E16" s="43"/>
      <c r="F16" s="40"/>
      <c r="G16" s="51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1:18" s="13" customFormat="1" ht="24" customHeight="1">
      <c r="A17" s="263" t="s">
        <v>69</v>
      </c>
      <c r="B17" s="264"/>
      <c r="C17" s="265"/>
      <c r="D17" s="43"/>
      <c r="E17" s="43"/>
      <c r="F17" s="40"/>
      <c r="G17" s="51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spans="1:18" s="13" customFormat="1" ht="24" customHeight="1">
      <c r="A18" s="263" t="s">
        <v>70</v>
      </c>
      <c r="B18" s="264"/>
      <c r="C18" s="265"/>
      <c r="D18" s="43"/>
      <c r="E18" s="43"/>
      <c r="F18" s="40"/>
      <c r="G18" s="51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</row>
    <row r="19" spans="1:18" s="13" customFormat="1" ht="24" customHeight="1">
      <c r="A19" s="263" t="s">
        <v>24</v>
      </c>
      <c r="B19" s="264"/>
      <c r="C19" s="265"/>
      <c r="D19" s="43"/>
      <c r="E19" s="43"/>
      <c r="F19" s="40"/>
      <c r="G19" s="51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</row>
    <row r="20" spans="1:18" s="13" customFormat="1" ht="24" customHeight="1">
      <c r="A20" s="263" t="s">
        <v>71</v>
      </c>
      <c r="B20" s="264"/>
      <c r="C20" s="265"/>
      <c r="D20" s="43"/>
      <c r="E20" s="43"/>
      <c r="F20" s="40"/>
      <c r="G20" s="51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</row>
    <row r="21" spans="1:18" s="13" customFormat="1" ht="24" customHeight="1">
      <c r="A21" s="263" t="s">
        <v>25</v>
      </c>
      <c r="B21" s="264"/>
      <c r="C21" s="265"/>
      <c r="D21" s="43"/>
      <c r="E21" s="43"/>
      <c r="F21" s="40"/>
      <c r="G21" s="51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</row>
    <row r="22" spans="1:18" s="13" customFormat="1" ht="24" customHeight="1">
      <c r="A22" s="263" t="s">
        <v>72</v>
      </c>
      <c r="B22" s="264"/>
      <c r="C22" s="265"/>
      <c r="D22" s="43"/>
      <c r="E22" s="43"/>
      <c r="F22" s="40"/>
      <c r="G22" s="51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</row>
    <row r="23" spans="1:18" s="13" customFormat="1" ht="24" customHeight="1">
      <c r="A23" s="263" t="s">
        <v>73</v>
      </c>
      <c r="B23" s="264"/>
      <c r="C23" s="265"/>
      <c r="D23" s="43"/>
      <c r="E23" s="43"/>
      <c r="F23" s="40"/>
      <c r="G23" s="51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1:18" s="13" customFormat="1" ht="24" customHeight="1">
      <c r="A24" s="281" t="s">
        <v>74</v>
      </c>
      <c r="B24" s="282"/>
      <c r="C24" s="283"/>
      <c r="D24" s="43"/>
      <c r="E24" s="43"/>
      <c r="F24" s="40"/>
      <c r="G24" s="51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</row>
    <row r="25" spans="1:18" s="13" customFormat="1" ht="24" customHeight="1">
      <c r="A25" s="263" t="s">
        <v>75</v>
      </c>
      <c r="B25" s="264"/>
      <c r="C25" s="265"/>
      <c r="D25" s="43"/>
      <c r="E25" s="43"/>
      <c r="F25" s="40"/>
      <c r="G25" s="51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</row>
    <row r="26" spans="1:7" s="20" customFormat="1" ht="24" customHeight="1">
      <c r="A26" s="284" t="s">
        <v>26</v>
      </c>
      <c r="B26" s="285"/>
      <c r="C26" s="286"/>
      <c r="D26" s="44"/>
      <c r="E26" s="45"/>
      <c r="F26" s="42"/>
      <c r="G26" s="51"/>
    </row>
    <row r="27" spans="1:7" s="20" customFormat="1" ht="24" customHeight="1">
      <c r="A27" s="237"/>
      <c r="B27" s="63"/>
      <c r="C27" s="63"/>
      <c r="D27" s="43"/>
      <c r="E27" s="43"/>
      <c r="F27" s="23" t="s">
        <v>388</v>
      </c>
      <c r="G27" s="51"/>
    </row>
    <row r="28" spans="1:6" ht="21.75" customHeight="1">
      <c r="A28" s="1" t="s">
        <v>45</v>
      </c>
      <c r="C28" s="28" t="s">
        <v>29</v>
      </c>
      <c r="D28" s="1" t="s">
        <v>391</v>
      </c>
      <c r="F28" s="238" t="s">
        <v>389</v>
      </c>
    </row>
    <row r="29" ht="21.75" customHeight="1">
      <c r="D29" s="1" t="s">
        <v>46</v>
      </c>
    </row>
    <row r="30" ht="21.75" customHeight="1"/>
    <row r="31" ht="21.75" customHeight="1"/>
    <row r="32" spans="1:6" ht="21.75" customHeight="1">
      <c r="A32" s="288" t="s">
        <v>7</v>
      </c>
      <c r="B32" s="289"/>
      <c r="C32" s="289" t="s">
        <v>95</v>
      </c>
      <c r="D32" s="289"/>
      <c r="E32" s="289"/>
      <c r="F32" s="289"/>
    </row>
    <row r="33" spans="1:6" ht="21.75" customHeight="1">
      <c r="A33" s="288" t="s">
        <v>8</v>
      </c>
      <c r="B33" s="289"/>
      <c r="C33" s="34" t="s">
        <v>82</v>
      </c>
      <c r="D33" s="60"/>
      <c r="E33" s="60"/>
      <c r="F33" s="60"/>
    </row>
    <row r="34" ht="15" customHeight="1"/>
    <row r="35" ht="15" customHeight="1"/>
    <row r="36" spans="1:6" ht="16.5" customHeight="1">
      <c r="A36" s="273" t="s">
        <v>41</v>
      </c>
      <c r="B36" s="274"/>
      <c r="C36" s="274"/>
      <c r="D36" s="274"/>
      <c r="E36" s="274"/>
      <c r="F36" s="274"/>
    </row>
    <row r="37" spans="1:6" s="20" customFormat="1" ht="30" customHeight="1">
      <c r="A37" s="22"/>
      <c r="B37" s="275" t="s">
        <v>86</v>
      </c>
      <c r="C37" s="275"/>
      <c r="D37" s="275"/>
      <c r="E37" s="275"/>
      <c r="F37" s="275"/>
    </row>
    <row r="38" s="20" customFormat="1" ht="19.5" customHeight="1"/>
    <row r="39" spans="2:3" s="62" customFormat="1" ht="19.5" customHeight="1">
      <c r="B39" s="3" t="s">
        <v>3</v>
      </c>
      <c r="C39" s="62" t="s">
        <v>4</v>
      </c>
    </row>
    <row r="40" spans="3:6" s="62" customFormat="1" ht="19.5" customHeight="1">
      <c r="C40" s="276" t="s">
        <v>30</v>
      </c>
      <c r="D40" s="276"/>
      <c r="E40" s="276"/>
      <c r="F40" s="276"/>
    </row>
    <row r="41" spans="3:6" s="62" customFormat="1" ht="13.5" customHeight="1">
      <c r="C41" s="61"/>
      <c r="D41" s="61"/>
      <c r="E41" s="61"/>
      <c r="F41" s="61"/>
    </row>
    <row r="42" spans="3:6" s="62" customFormat="1" ht="19.5" customHeight="1">
      <c r="C42" s="61"/>
      <c r="D42" s="61"/>
      <c r="E42" s="61"/>
      <c r="F42" s="61"/>
    </row>
    <row r="43" spans="2:3" s="62" customFormat="1" ht="19.5" customHeight="1">
      <c r="B43" s="3" t="s">
        <v>10</v>
      </c>
      <c r="C43" s="62" t="s">
        <v>11</v>
      </c>
    </row>
    <row r="44" s="62" customFormat="1" ht="19.5" customHeight="1">
      <c r="C44" s="62" t="s">
        <v>47</v>
      </c>
    </row>
    <row r="45" spans="3:6" s="62" customFormat="1" ht="19.5" customHeight="1">
      <c r="C45" s="278"/>
      <c r="D45" s="278"/>
      <c r="E45" s="278"/>
      <c r="F45" s="278"/>
    </row>
    <row r="46" spans="2:3" s="62" customFormat="1" ht="19.5" customHeight="1">
      <c r="B46" s="3" t="s">
        <v>12</v>
      </c>
      <c r="C46" s="62" t="s">
        <v>13</v>
      </c>
    </row>
    <row r="47" spans="2:6" s="62" customFormat="1" ht="24.75" customHeight="1">
      <c r="B47" s="23" t="s">
        <v>57</v>
      </c>
      <c r="C47" s="279" t="s">
        <v>92</v>
      </c>
      <c r="D47" s="279"/>
      <c r="E47" s="279"/>
      <c r="F47" s="279"/>
    </row>
    <row r="48" spans="2:6" s="62" customFormat="1" ht="24" customHeight="1">
      <c r="B48" s="23" t="s">
        <v>58</v>
      </c>
      <c r="C48" s="279" t="s">
        <v>114</v>
      </c>
      <c r="D48" s="279"/>
      <c r="E48" s="279"/>
      <c r="F48" s="279"/>
    </row>
    <row r="49" s="62" customFormat="1" ht="19.5" customHeight="1"/>
    <row r="50" spans="2:3" s="62" customFormat="1" ht="19.5" customHeight="1">
      <c r="B50" s="2" t="s">
        <v>14</v>
      </c>
      <c r="C50" s="62" t="s">
        <v>15</v>
      </c>
    </row>
    <row r="51" spans="2:6" s="62" customFormat="1" ht="19.5" customHeight="1">
      <c r="B51" s="23" t="s">
        <v>57</v>
      </c>
      <c r="C51" s="280" t="s">
        <v>93</v>
      </c>
      <c r="D51" s="280"/>
      <c r="E51" s="280"/>
      <c r="F51" s="280"/>
    </row>
    <row r="52" spans="2:6" s="62" customFormat="1" ht="58.5" customHeight="1">
      <c r="B52" s="23" t="s">
        <v>58</v>
      </c>
      <c r="C52" s="279" t="s">
        <v>59</v>
      </c>
      <c r="D52" s="279"/>
      <c r="E52" s="279"/>
      <c r="F52" s="279"/>
    </row>
    <row r="53" s="62" customFormat="1" ht="19.5" customHeight="1"/>
    <row r="54" spans="2:3" s="62" customFormat="1" ht="19.5" customHeight="1">
      <c r="B54" s="2" t="s">
        <v>16</v>
      </c>
      <c r="C54" s="62" t="s">
        <v>17</v>
      </c>
    </row>
    <row r="55" spans="3:6" s="62" customFormat="1" ht="45" customHeight="1">
      <c r="C55" s="276" t="s">
        <v>96</v>
      </c>
      <c r="D55" s="276"/>
      <c r="E55" s="276"/>
      <c r="F55" s="276"/>
    </row>
    <row r="56" spans="3:6" s="62" customFormat="1" ht="19.5" customHeight="1">
      <c r="C56" s="61"/>
      <c r="D56" s="61"/>
      <c r="E56" s="61"/>
      <c r="F56" s="61"/>
    </row>
    <row r="57" spans="2:3" s="62" customFormat="1" ht="19.5" customHeight="1">
      <c r="B57" s="2" t="s">
        <v>18</v>
      </c>
      <c r="C57" s="5" t="s">
        <v>19</v>
      </c>
    </row>
    <row r="58" spans="3:6" s="62" customFormat="1" ht="39.75" customHeight="1">
      <c r="C58" s="276" t="s">
        <v>79</v>
      </c>
      <c r="D58" s="276"/>
      <c r="E58" s="276"/>
      <c r="F58" s="276"/>
    </row>
  </sheetData>
  <sheetProtection/>
  <mergeCells count="39">
    <mergeCell ref="C52:F52"/>
    <mergeCell ref="C55:F55"/>
    <mergeCell ref="C58:F58"/>
    <mergeCell ref="C45:F45"/>
    <mergeCell ref="C47:F47"/>
    <mergeCell ref="C48:F48"/>
    <mergeCell ref="C51:F51"/>
    <mergeCell ref="A33:B33"/>
    <mergeCell ref="A36:F36"/>
    <mergeCell ref="B37:F37"/>
    <mergeCell ref="C40:F40"/>
    <mergeCell ref="A24:C24"/>
    <mergeCell ref="A25:C25"/>
    <mergeCell ref="A26:C26"/>
    <mergeCell ref="A32:B32"/>
    <mergeCell ref="C32:F32"/>
    <mergeCell ref="A21:C21"/>
    <mergeCell ref="A22:C22"/>
    <mergeCell ref="A23:C23"/>
    <mergeCell ref="A17:C17"/>
    <mergeCell ref="A18:C18"/>
    <mergeCell ref="A19:C19"/>
    <mergeCell ref="A20:C20"/>
    <mergeCell ref="A13:C13"/>
    <mergeCell ref="A14:C14"/>
    <mergeCell ref="A15:C15"/>
    <mergeCell ref="A16:C16"/>
    <mergeCell ref="A9:C9"/>
    <mergeCell ref="A10:C10"/>
    <mergeCell ref="A11:C11"/>
    <mergeCell ref="A12:C12"/>
    <mergeCell ref="A6:C7"/>
    <mergeCell ref="D6:D7"/>
    <mergeCell ref="E6:E7"/>
    <mergeCell ref="A8:B8"/>
    <mergeCell ref="A1:B1"/>
    <mergeCell ref="A2:B2"/>
    <mergeCell ref="A3:F4"/>
    <mergeCell ref="A5:E5"/>
  </mergeCells>
  <printOptions horizontalCentered="1"/>
  <pageMargins left="0.5511811023622047" right="0.5511811023622047" top="0.98425196850393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9"/>
  <sheetViews>
    <sheetView zoomScalePageLayoutView="0" workbookViewId="0" topLeftCell="A1">
      <selection activeCell="G35" sqref="G35"/>
    </sheetView>
  </sheetViews>
  <sheetFormatPr defaultColWidth="9.00390625" defaultRowHeight="16.5"/>
  <cols>
    <col min="1" max="1" width="27.00390625" style="71" customWidth="1"/>
    <col min="2" max="2" width="10.50390625" style="71" bestFit="1" customWidth="1"/>
    <col min="3" max="3" width="13.125" style="71" customWidth="1"/>
    <col min="4" max="4" width="15.375" style="71" customWidth="1"/>
    <col min="5" max="5" width="10.50390625" style="71" bestFit="1" customWidth="1"/>
    <col min="6" max="6" width="9.00390625" style="71" bestFit="1" customWidth="1"/>
    <col min="7" max="7" width="13.125" style="71" customWidth="1"/>
    <col min="8" max="8" width="9.50390625" style="71" customWidth="1"/>
    <col min="9" max="9" width="16.50390625" style="71" customWidth="1"/>
    <col min="10" max="10" width="9.50390625" style="71" customWidth="1"/>
    <col min="11" max="11" width="10.50390625" style="71" bestFit="1" customWidth="1"/>
    <col min="12" max="12" width="9.50390625" style="71" customWidth="1"/>
    <col min="13" max="13" width="13.375" style="71" customWidth="1"/>
    <col min="14" max="14" width="9.00390625" style="71" customWidth="1"/>
    <col min="15" max="15" width="14.50390625" style="71" customWidth="1"/>
    <col min="16" max="16" width="8.875" style="71" customWidth="1"/>
    <col min="17" max="17" width="9.375" style="71" customWidth="1"/>
    <col min="18" max="16384" width="9.00390625" style="71" customWidth="1"/>
  </cols>
  <sheetData>
    <row r="1" spans="1:17" ht="50.25" customHeight="1">
      <c r="A1" s="333" t="s">
        <v>122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</row>
    <row r="2" spans="1:17" s="72" customFormat="1" ht="31.5" customHeight="1" thickBot="1">
      <c r="A2" s="335" t="s">
        <v>123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7" t="s">
        <v>124</v>
      </c>
      <c r="P2" s="332"/>
      <c r="Q2" s="332"/>
    </row>
    <row r="3" spans="1:17" ht="34.5" customHeight="1">
      <c r="A3" s="338" t="s">
        <v>125</v>
      </c>
      <c r="B3" s="324" t="s">
        <v>126</v>
      </c>
      <c r="C3" s="325"/>
      <c r="D3" s="326"/>
      <c r="E3" s="324" t="s">
        <v>127</v>
      </c>
      <c r="F3" s="325"/>
      <c r="G3" s="325"/>
      <c r="H3" s="325"/>
      <c r="I3" s="325"/>
      <c r="J3" s="326"/>
      <c r="K3" s="327" t="s">
        <v>128</v>
      </c>
      <c r="L3" s="328"/>
      <c r="M3" s="328"/>
      <c r="N3" s="328"/>
      <c r="O3" s="328"/>
      <c r="P3" s="329"/>
      <c r="Q3" s="327" t="s">
        <v>129</v>
      </c>
    </row>
    <row r="4" spans="1:17" ht="30" customHeight="1">
      <c r="A4" s="339"/>
      <c r="B4" s="321" t="s">
        <v>130</v>
      </c>
      <c r="C4" s="321" t="s">
        <v>131</v>
      </c>
      <c r="D4" s="321" t="s">
        <v>132</v>
      </c>
      <c r="E4" s="321" t="s">
        <v>130</v>
      </c>
      <c r="F4" s="319" t="s">
        <v>133</v>
      </c>
      <c r="G4" s="321" t="s">
        <v>324</v>
      </c>
      <c r="H4" s="319" t="s">
        <v>133</v>
      </c>
      <c r="I4" s="319" t="s">
        <v>132</v>
      </c>
      <c r="J4" s="319" t="s">
        <v>133</v>
      </c>
      <c r="K4" s="321" t="s">
        <v>130</v>
      </c>
      <c r="L4" s="319" t="s">
        <v>133</v>
      </c>
      <c r="M4" s="321" t="s">
        <v>131</v>
      </c>
      <c r="N4" s="319" t="s">
        <v>133</v>
      </c>
      <c r="O4" s="319" t="s">
        <v>132</v>
      </c>
      <c r="P4" s="319" t="s">
        <v>133</v>
      </c>
      <c r="Q4" s="330"/>
    </row>
    <row r="5" spans="1:17" ht="34.5" customHeight="1">
      <c r="A5" s="340"/>
      <c r="B5" s="322"/>
      <c r="C5" s="322"/>
      <c r="D5" s="322"/>
      <c r="E5" s="322"/>
      <c r="F5" s="323"/>
      <c r="G5" s="322"/>
      <c r="H5" s="323"/>
      <c r="I5" s="323"/>
      <c r="J5" s="320"/>
      <c r="K5" s="322"/>
      <c r="L5" s="323"/>
      <c r="M5" s="322"/>
      <c r="N5" s="323"/>
      <c r="O5" s="323"/>
      <c r="P5" s="320"/>
      <c r="Q5" s="331"/>
    </row>
    <row r="6" spans="1:17" ht="32.25">
      <c r="A6" s="73" t="s">
        <v>134</v>
      </c>
      <c r="B6" s="74">
        <v>452</v>
      </c>
      <c r="C6" s="75">
        <v>22600</v>
      </c>
      <c r="D6" s="75">
        <v>23800</v>
      </c>
      <c r="E6" s="75">
        <v>116</v>
      </c>
      <c r="F6" s="76">
        <v>0.2566</v>
      </c>
      <c r="G6" s="75">
        <v>6100</v>
      </c>
      <c r="H6" s="76">
        <v>0.2699</v>
      </c>
      <c r="I6" s="75">
        <v>6400</v>
      </c>
      <c r="J6" s="76">
        <v>0.2689</v>
      </c>
      <c r="K6" s="75">
        <v>336</v>
      </c>
      <c r="L6" s="76">
        <v>0.7434</v>
      </c>
      <c r="M6" s="75">
        <v>16500</v>
      </c>
      <c r="N6" s="76">
        <v>0.7301</v>
      </c>
      <c r="O6" s="75">
        <v>17400</v>
      </c>
      <c r="P6" s="76">
        <v>0.7311</v>
      </c>
      <c r="Q6" s="77"/>
    </row>
    <row r="7" spans="1:17" ht="57" customHeight="1" thickBot="1">
      <c r="A7" s="78" t="s">
        <v>135</v>
      </c>
      <c r="B7" s="79">
        <v>2612</v>
      </c>
      <c r="C7" s="80">
        <v>179909</v>
      </c>
      <c r="D7" s="80">
        <v>200158</v>
      </c>
      <c r="E7" s="80">
        <v>1920</v>
      </c>
      <c r="F7" s="81">
        <v>0.7351</v>
      </c>
      <c r="G7" s="80">
        <v>133623</v>
      </c>
      <c r="H7" s="81">
        <v>0.7427</v>
      </c>
      <c r="I7" s="80">
        <v>148663</v>
      </c>
      <c r="J7" s="81">
        <v>0.7427</v>
      </c>
      <c r="K7" s="80">
        <v>692</v>
      </c>
      <c r="L7" s="81">
        <v>0.2649</v>
      </c>
      <c r="M7" s="80">
        <v>46286</v>
      </c>
      <c r="N7" s="81">
        <v>0.2573</v>
      </c>
      <c r="O7" s="80">
        <v>51495</v>
      </c>
      <c r="P7" s="81">
        <v>0.2573</v>
      </c>
      <c r="Q7" s="82"/>
    </row>
    <row r="8" spans="1:17" s="72" customFormat="1" ht="33.75" customHeight="1">
      <c r="A8" s="317" t="s">
        <v>136</v>
      </c>
      <c r="B8" s="332"/>
      <c r="C8" s="332"/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</row>
    <row r="9" spans="1:17" ht="32.25" customHeight="1">
      <c r="A9" s="317" t="s">
        <v>137</v>
      </c>
      <c r="B9" s="318"/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18"/>
    </row>
    <row r="10" ht="21" customHeight="1"/>
  </sheetData>
  <sheetProtection/>
  <mergeCells count="25">
    <mergeCell ref="A1:Q1"/>
    <mergeCell ref="A2:N2"/>
    <mergeCell ref="O2:Q2"/>
    <mergeCell ref="A3:A5"/>
    <mergeCell ref="B3:D3"/>
    <mergeCell ref="E3:J3"/>
    <mergeCell ref="K3:P3"/>
    <mergeCell ref="Q3:Q5"/>
    <mergeCell ref="B4:B5"/>
    <mergeCell ref="A8:Q8"/>
    <mergeCell ref="E4:E5"/>
    <mergeCell ref="F4:F5"/>
    <mergeCell ref="G4:G5"/>
    <mergeCell ref="H4:H5"/>
    <mergeCell ref="I4:I5"/>
    <mergeCell ref="A9:Q9"/>
    <mergeCell ref="J4:J5"/>
    <mergeCell ref="K4:K5"/>
    <mergeCell ref="L4:L5"/>
    <mergeCell ref="M4:M5"/>
    <mergeCell ref="N4:N5"/>
    <mergeCell ref="O4:O5"/>
    <mergeCell ref="D4:D5"/>
    <mergeCell ref="C4:C5"/>
    <mergeCell ref="P4:P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selection activeCell="G35" sqref="G35"/>
    </sheetView>
  </sheetViews>
  <sheetFormatPr defaultColWidth="9.00390625" defaultRowHeight="16.5"/>
  <cols>
    <col min="1" max="1" width="16.00390625" style="107" customWidth="1"/>
    <col min="2" max="2" width="11.625" style="83" customWidth="1"/>
    <col min="3" max="3" width="14.25390625" style="83" customWidth="1"/>
    <col min="4" max="4" width="13.25390625" style="83" customWidth="1"/>
    <col min="5" max="5" width="20.25390625" style="83" customWidth="1"/>
    <col min="6" max="6" width="12.125" style="83" customWidth="1"/>
    <col min="7" max="7" width="24.375" style="83" customWidth="1"/>
    <col min="8" max="8" width="3.875" style="83" customWidth="1"/>
    <col min="9" max="16384" width="9.00390625" style="83" customWidth="1"/>
  </cols>
  <sheetData>
    <row r="1" spans="1:7" ht="37.5" customHeight="1">
      <c r="A1" s="345" t="s">
        <v>138</v>
      </c>
      <c r="B1" s="346"/>
      <c r="C1" s="346"/>
      <c r="D1" s="346"/>
      <c r="E1" s="346"/>
      <c r="F1" s="346"/>
      <c r="G1" s="346"/>
    </row>
    <row r="2" spans="1:7" ht="37.5" customHeight="1">
      <c r="A2" s="347" t="s">
        <v>139</v>
      </c>
      <c r="B2" s="347"/>
      <c r="C2" s="347"/>
      <c r="D2" s="347"/>
      <c r="E2" s="347"/>
      <c r="F2" s="347"/>
      <c r="G2" s="347"/>
    </row>
    <row r="3" spans="1:7" ht="39" customHeight="1">
      <c r="A3" s="84"/>
      <c r="B3" s="348" t="s">
        <v>140</v>
      </c>
      <c r="C3" s="348"/>
      <c r="D3" s="348"/>
      <c r="E3" s="348"/>
      <c r="F3" s="85"/>
      <c r="G3" s="86" t="s">
        <v>141</v>
      </c>
    </row>
    <row r="4" spans="1:7" ht="36" customHeight="1">
      <c r="A4" s="87"/>
      <c r="B4" s="349" t="s">
        <v>142</v>
      </c>
      <c r="C4" s="350"/>
      <c r="D4" s="349" t="s">
        <v>143</v>
      </c>
      <c r="E4" s="350"/>
      <c r="F4" s="349" t="s">
        <v>144</v>
      </c>
      <c r="G4" s="351"/>
    </row>
    <row r="5" spans="1:7" ht="32.25">
      <c r="A5" s="90"/>
      <c r="B5" s="89" t="s">
        <v>145</v>
      </c>
      <c r="C5" s="91" t="s">
        <v>146</v>
      </c>
      <c r="D5" s="89" t="s">
        <v>145</v>
      </c>
      <c r="E5" s="91" t="s">
        <v>146</v>
      </c>
      <c r="F5" s="89" t="s">
        <v>145</v>
      </c>
      <c r="G5" s="92" t="s">
        <v>146</v>
      </c>
    </row>
    <row r="6" spans="1:7" ht="16.5">
      <c r="A6" s="93" t="s">
        <v>147</v>
      </c>
      <c r="B6" s="94">
        <f aca="true" t="shared" si="0" ref="B6:G6">SUM(B8:B31)</f>
        <v>205</v>
      </c>
      <c r="C6" s="94">
        <f t="shared" si="0"/>
        <v>100</v>
      </c>
      <c r="D6" s="94">
        <f t="shared" si="0"/>
        <v>135</v>
      </c>
      <c r="E6" s="95">
        <f t="shared" si="0"/>
        <v>65.85365853658537</v>
      </c>
      <c r="F6" s="94">
        <f t="shared" si="0"/>
        <v>70</v>
      </c>
      <c r="G6" s="96">
        <f t="shared" si="0"/>
        <v>34.14634146341464</v>
      </c>
    </row>
    <row r="7" spans="1:7" ht="32.25">
      <c r="A7" s="97" t="s">
        <v>148</v>
      </c>
      <c r="B7" s="98"/>
      <c r="C7" s="98"/>
      <c r="D7" s="98"/>
      <c r="E7" s="98"/>
      <c r="F7" s="98"/>
      <c r="G7" s="99"/>
    </row>
    <row r="8" spans="1:7" s="102" customFormat="1" ht="32.25">
      <c r="A8" s="97" t="s">
        <v>149</v>
      </c>
      <c r="B8" s="98">
        <v>33</v>
      </c>
      <c r="C8" s="100">
        <v>16.097560975609756</v>
      </c>
      <c r="D8" s="98">
        <v>22</v>
      </c>
      <c r="E8" s="100">
        <v>10.731707317073171</v>
      </c>
      <c r="F8" s="98">
        <v>11</v>
      </c>
      <c r="G8" s="101">
        <v>5.365853658536586</v>
      </c>
    </row>
    <row r="9" spans="1:7" ht="32.25">
      <c r="A9" s="97" t="s">
        <v>150</v>
      </c>
      <c r="B9" s="98">
        <v>10</v>
      </c>
      <c r="C9" s="100">
        <v>4.878048780487805</v>
      </c>
      <c r="D9" s="98">
        <v>7</v>
      </c>
      <c r="E9" s="100">
        <v>3.414634146341464</v>
      </c>
      <c r="F9" s="98">
        <v>3</v>
      </c>
      <c r="G9" s="101">
        <v>1.4634146341463417</v>
      </c>
    </row>
    <row r="10" spans="1:7" ht="32.25">
      <c r="A10" s="97" t="s">
        <v>151</v>
      </c>
      <c r="B10" s="98">
        <v>13</v>
      </c>
      <c r="C10" s="100">
        <v>6.341463414634147</v>
      </c>
      <c r="D10" s="98">
        <v>7</v>
      </c>
      <c r="E10" s="100">
        <v>3.414634146341464</v>
      </c>
      <c r="F10" s="98">
        <v>6</v>
      </c>
      <c r="G10" s="101">
        <v>2.9268292682926833</v>
      </c>
    </row>
    <row r="11" spans="1:7" ht="32.25">
      <c r="A11" s="97" t="s">
        <v>152</v>
      </c>
      <c r="B11" s="98">
        <v>0</v>
      </c>
      <c r="C11" s="100">
        <v>0</v>
      </c>
      <c r="D11" s="98">
        <v>0</v>
      </c>
      <c r="E11" s="100">
        <v>0</v>
      </c>
      <c r="F11" s="98">
        <v>0</v>
      </c>
      <c r="G11" s="101">
        <v>0</v>
      </c>
    </row>
    <row r="12" spans="1:7" ht="32.25">
      <c r="A12" s="97" t="s">
        <v>153</v>
      </c>
      <c r="B12" s="98">
        <v>5</v>
      </c>
      <c r="C12" s="100">
        <v>2.4390243902439024</v>
      </c>
      <c r="D12" s="98">
        <v>3</v>
      </c>
      <c r="E12" s="100">
        <v>1.4634146341463417</v>
      </c>
      <c r="F12" s="98">
        <v>2</v>
      </c>
      <c r="G12" s="101">
        <v>0.975609756097561</v>
      </c>
    </row>
    <row r="13" spans="1:7" ht="32.25">
      <c r="A13" s="97" t="s">
        <v>154</v>
      </c>
      <c r="B13" s="98">
        <v>4</v>
      </c>
      <c r="C13" s="100">
        <v>1.951219512195122</v>
      </c>
      <c r="D13" s="98">
        <v>2</v>
      </c>
      <c r="E13" s="100">
        <v>0.975609756097561</v>
      </c>
      <c r="F13" s="98">
        <v>2</v>
      </c>
      <c r="G13" s="101">
        <v>0.975609756097561</v>
      </c>
    </row>
    <row r="14" spans="1:7" ht="32.25">
      <c r="A14" s="97" t="s">
        <v>155</v>
      </c>
      <c r="B14" s="98">
        <v>8</v>
      </c>
      <c r="C14" s="100">
        <v>3.902439024390244</v>
      </c>
      <c r="D14" s="98">
        <v>7</v>
      </c>
      <c r="E14" s="100">
        <v>3.414634146341464</v>
      </c>
      <c r="F14" s="98">
        <v>1</v>
      </c>
      <c r="G14" s="101">
        <v>0.4878048780487805</v>
      </c>
    </row>
    <row r="15" spans="1:7" ht="32.25">
      <c r="A15" s="97" t="s">
        <v>156</v>
      </c>
      <c r="B15" s="98">
        <v>3</v>
      </c>
      <c r="C15" s="100">
        <v>1.4634146341463417</v>
      </c>
      <c r="D15" s="98">
        <v>1</v>
      </c>
      <c r="E15" s="100">
        <v>0.4878048780487805</v>
      </c>
      <c r="F15" s="98">
        <v>2</v>
      </c>
      <c r="G15" s="101">
        <v>0.975609756097561</v>
      </c>
    </row>
    <row r="16" spans="1:7" ht="32.25">
      <c r="A16" s="97" t="s">
        <v>157</v>
      </c>
      <c r="B16" s="98">
        <v>2</v>
      </c>
      <c r="C16" s="100">
        <v>0.975609756097561</v>
      </c>
      <c r="D16" s="98">
        <v>1</v>
      </c>
      <c r="E16" s="100">
        <v>0.4878048780487805</v>
      </c>
      <c r="F16" s="98">
        <v>1</v>
      </c>
      <c r="G16" s="101">
        <v>0.4878048780487805</v>
      </c>
    </row>
    <row r="17" spans="1:7" ht="32.25">
      <c r="A17" s="97" t="s">
        <v>158</v>
      </c>
      <c r="B17" s="98">
        <v>1</v>
      </c>
      <c r="C17" s="100">
        <v>0.4878048780487805</v>
      </c>
      <c r="D17" s="98">
        <v>1</v>
      </c>
      <c r="E17" s="100">
        <v>0.4878048780487805</v>
      </c>
      <c r="F17" s="98">
        <v>0</v>
      </c>
      <c r="G17" s="101">
        <v>0</v>
      </c>
    </row>
    <row r="18" spans="1:7" ht="32.25">
      <c r="A18" s="97" t="s">
        <v>159</v>
      </c>
      <c r="B18" s="98">
        <v>1</v>
      </c>
      <c r="C18" s="100">
        <v>0.4878048780487805</v>
      </c>
      <c r="D18" s="98">
        <v>1</v>
      </c>
      <c r="E18" s="100">
        <v>0.4878048780487805</v>
      </c>
      <c r="F18" s="98">
        <v>0</v>
      </c>
      <c r="G18" s="101">
        <v>0</v>
      </c>
    </row>
    <row r="19" spans="1:7" ht="32.25">
      <c r="A19" s="97" t="s">
        <v>160</v>
      </c>
      <c r="B19" s="98">
        <v>2</v>
      </c>
      <c r="C19" s="100">
        <v>0.975609756097561</v>
      </c>
      <c r="D19" s="98">
        <v>2</v>
      </c>
      <c r="E19" s="100">
        <v>0.975609756097561</v>
      </c>
      <c r="F19" s="98">
        <v>0</v>
      </c>
      <c r="G19" s="101">
        <v>0</v>
      </c>
    </row>
    <row r="20" spans="1:7" ht="32.25">
      <c r="A20" s="97" t="s">
        <v>161</v>
      </c>
      <c r="B20" s="98">
        <v>0</v>
      </c>
      <c r="C20" s="100">
        <v>0</v>
      </c>
      <c r="D20" s="98">
        <v>0</v>
      </c>
      <c r="E20" s="100">
        <v>0</v>
      </c>
      <c r="F20" s="98">
        <v>0</v>
      </c>
      <c r="G20" s="101">
        <v>0</v>
      </c>
    </row>
    <row r="21" spans="1:7" ht="38.25" customHeight="1">
      <c r="A21" s="97" t="s">
        <v>162</v>
      </c>
      <c r="B21" s="98">
        <v>0</v>
      </c>
      <c r="C21" s="100">
        <v>0</v>
      </c>
      <c r="D21" s="98">
        <v>0</v>
      </c>
      <c r="E21" s="100">
        <v>0</v>
      </c>
      <c r="F21" s="98">
        <v>0</v>
      </c>
      <c r="G21" s="101">
        <v>0</v>
      </c>
    </row>
    <row r="22" spans="1:7" ht="32.25">
      <c r="A22" s="97" t="s">
        <v>163</v>
      </c>
      <c r="B22" s="98">
        <v>2</v>
      </c>
      <c r="C22" s="100">
        <v>0.975609756097561</v>
      </c>
      <c r="D22" s="98">
        <v>2</v>
      </c>
      <c r="E22" s="100">
        <v>0.975609756097561</v>
      </c>
      <c r="F22" s="98">
        <v>0</v>
      </c>
      <c r="G22" s="101">
        <v>0</v>
      </c>
    </row>
    <row r="23" spans="1:7" ht="32.25">
      <c r="A23" s="97" t="s">
        <v>164</v>
      </c>
      <c r="B23" s="98">
        <v>1</v>
      </c>
      <c r="C23" s="100">
        <v>0.4878048780487805</v>
      </c>
      <c r="D23" s="98">
        <v>0</v>
      </c>
      <c r="E23" s="100">
        <v>0</v>
      </c>
      <c r="F23" s="98">
        <v>1</v>
      </c>
      <c r="G23" s="101">
        <v>0.4878048780487805</v>
      </c>
    </row>
    <row r="24" spans="1:7" s="102" customFormat="1" ht="32.25">
      <c r="A24" s="97" t="s">
        <v>165</v>
      </c>
      <c r="B24" s="98">
        <v>34</v>
      </c>
      <c r="C24" s="100">
        <v>16.585365853658537</v>
      </c>
      <c r="D24" s="98">
        <v>25</v>
      </c>
      <c r="E24" s="100">
        <v>12.195121951219512</v>
      </c>
      <c r="F24" s="98">
        <v>9</v>
      </c>
      <c r="G24" s="101">
        <v>4.390243902439024</v>
      </c>
    </row>
    <row r="25" spans="1:7" s="102" customFormat="1" ht="32.25">
      <c r="A25" s="97" t="s">
        <v>166</v>
      </c>
      <c r="B25" s="98">
        <v>0</v>
      </c>
      <c r="C25" s="100">
        <v>0</v>
      </c>
      <c r="D25" s="98">
        <v>0</v>
      </c>
      <c r="E25" s="100">
        <v>0</v>
      </c>
      <c r="F25" s="98">
        <v>0</v>
      </c>
      <c r="G25" s="101">
        <v>0</v>
      </c>
    </row>
    <row r="26" spans="1:7" s="102" customFormat="1" ht="32.25">
      <c r="A26" s="97" t="s">
        <v>167</v>
      </c>
      <c r="B26" s="98">
        <v>6</v>
      </c>
      <c r="C26" s="100">
        <v>2.9268292682926833</v>
      </c>
      <c r="D26" s="98">
        <v>2</v>
      </c>
      <c r="E26" s="100">
        <v>0.975609756097561</v>
      </c>
      <c r="F26" s="98">
        <v>4</v>
      </c>
      <c r="G26" s="101">
        <v>1.951219512195122</v>
      </c>
    </row>
    <row r="27" spans="1:7" s="102" customFormat="1" ht="32.25">
      <c r="A27" s="97" t="s">
        <v>168</v>
      </c>
      <c r="B27" s="98">
        <v>63</v>
      </c>
      <c r="C27" s="100">
        <v>30.73170731707317</v>
      </c>
      <c r="D27" s="98">
        <v>41</v>
      </c>
      <c r="E27" s="100">
        <v>20</v>
      </c>
      <c r="F27" s="98">
        <v>22</v>
      </c>
      <c r="G27" s="101">
        <v>10.731707317073171</v>
      </c>
    </row>
    <row r="28" spans="1:7" s="102" customFormat="1" ht="32.25">
      <c r="A28" s="97" t="s">
        <v>169</v>
      </c>
      <c r="B28" s="98">
        <v>17</v>
      </c>
      <c r="C28" s="100">
        <v>8.292682926829269</v>
      </c>
      <c r="D28" s="98">
        <v>11</v>
      </c>
      <c r="E28" s="100">
        <v>5.365853658536586</v>
      </c>
      <c r="F28" s="98">
        <v>6</v>
      </c>
      <c r="G28" s="101">
        <v>2.9268292682926833</v>
      </c>
    </row>
    <row r="29" spans="1:7" s="102" customFormat="1" ht="32.25">
      <c r="A29" s="97" t="s">
        <v>170</v>
      </c>
      <c r="B29" s="98">
        <v>0</v>
      </c>
      <c r="C29" s="100">
        <v>0</v>
      </c>
      <c r="D29" s="98">
        <v>0</v>
      </c>
      <c r="E29" s="100">
        <v>0</v>
      </c>
      <c r="F29" s="98">
        <v>0</v>
      </c>
      <c r="G29" s="101">
        <v>0</v>
      </c>
    </row>
    <row r="30" spans="1:7" ht="32.25">
      <c r="A30" s="97" t="s">
        <v>171</v>
      </c>
      <c r="B30" s="98">
        <v>0</v>
      </c>
      <c r="C30" s="100">
        <v>0</v>
      </c>
      <c r="D30" s="94">
        <v>0</v>
      </c>
      <c r="E30" s="100">
        <v>0</v>
      </c>
      <c r="F30" s="94">
        <v>0</v>
      </c>
      <c r="G30" s="101">
        <v>0</v>
      </c>
    </row>
    <row r="31" spans="1:7" ht="32.25">
      <c r="A31" s="88" t="s">
        <v>172</v>
      </c>
      <c r="B31" s="98">
        <v>0</v>
      </c>
      <c r="C31" s="100">
        <v>0</v>
      </c>
      <c r="D31" s="94">
        <v>0</v>
      </c>
      <c r="E31" s="100">
        <v>0</v>
      </c>
      <c r="F31" s="94">
        <v>0</v>
      </c>
      <c r="G31" s="101">
        <v>0</v>
      </c>
    </row>
    <row r="32" spans="1:7" ht="39" customHeight="1">
      <c r="A32" s="88" t="s">
        <v>173</v>
      </c>
      <c r="B32" s="94"/>
      <c r="C32" s="100"/>
      <c r="D32" s="94"/>
      <c r="E32" s="100"/>
      <c r="F32" s="94"/>
      <c r="G32" s="101"/>
    </row>
    <row r="33" spans="1:7" ht="37.5" customHeight="1">
      <c r="A33" s="103" t="s">
        <v>174</v>
      </c>
      <c r="B33" s="94">
        <v>0</v>
      </c>
      <c r="C33" s="100">
        <v>0</v>
      </c>
      <c r="D33" s="94">
        <v>0</v>
      </c>
      <c r="E33" s="100">
        <v>0</v>
      </c>
      <c r="F33" s="94">
        <v>0</v>
      </c>
      <c r="G33" s="101">
        <v>0</v>
      </c>
    </row>
    <row r="34" spans="1:7" ht="33" customHeight="1">
      <c r="A34" s="103" t="s">
        <v>175</v>
      </c>
      <c r="B34" s="94">
        <v>4</v>
      </c>
      <c r="C34" s="100">
        <v>1.951219512195122</v>
      </c>
      <c r="D34" s="94">
        <v>1</v>
      </c>
      <c r="E34" s="100">
        <v>0.4878048780487805</v>
      </c>
      <c r="F34" s="94">
        <v>3</v>
      </c>
      <c r="G34" s="101">
        <v>1.4634146341463417</v>
      </c>
    </row>
    <row r="35" spans="1:7" ht="36" customHeight="1">
      <c r="A35" s="103" t="s">
        <v>176</v>
      </c>
      <c r="B35" s="94">
        <v>26</v>
      </c>
      <c r="C35" s="100">
        <v>12.682926829268293</v>
      </c>
      <c r="D35" s="94">
        <v>19</v>
      </c>
      <c r="E35" s="100">
        <v>9.268292682926829</v>
      </c>
      <c r="F35" s="94">
        <v>7</v>
      </c>
      <c r="G35" s="101">
        <v>3.414634146341464</v>
      </c>
    </row>
    <row r="36" spans="1:7" ht="36.75" customHeight="1">
      <c r="A36" s="103" t="s">
        <v>177</v>
      </c>
      <c r="B36" s="94">
        <v>49</v>
      </c>
      <c r="C36" s="100">
        <v>23.902439024390244</v>
      </c>
      <c r="D36" s="94">
        <v>37</v>
      </c>
      <c r="E36" s="100">
        <v>18.048780487804876</v>
      </c>
      <c r="F36" s="94">
        <v>12</v>
      </c>
      <c r="G36" s="101">
        <v>5.853658536585367</v>
      </c>
    </row>
    <row r="37" spans="1:7" ht="35.25" customHeight="1">
      <c r="A37" s="103" t="s">
        <v>178</v>
      </c>
      <c r="B37" s="94">
        <v>50</v>
      </c>
      <c r="C37" s="100">
        <v>24.390243902439025</v>
      </c>
      <c r="D37" s="94">
        <v>28</v>
      </c>
      <c r="E37" s="100">
        <v>13.658536585365855</v>
      </c>
      <c r="F37" s="94">
        <v>22</v>
      </c>
      <c r="G37" s="101">
        <v>10.731707317073171</v>
      </c>
    </row>
    <row r="38" spans="1:14" ht="36" customHeight="1">
      <c r="A38" s="103" t="s">
        <v>179</v>
      </c>
      <c r="B38" s="94">
        <v>35</v>
      </c>
      <c r="C38" s="100">
        <v>17.073170731707318</v>
      </c>
      <c r="D38" s="94">
        <v>25</v>
      </c>
      <c r="E38" s="100">
        <v>12.195121951219512</v>
      </c>
      <c r="F38" s="94">
        <v>10</v>
      </c>
      <c r="G38" s="101">
        <v>4.878048780487805</v>
      </c>
      <c r="M38" s="104"/>
      <c r="N38" s="104"/>
    </row>
    <row r="39" spans="1:14" ht="34.5" customHeight="1">
      <c r="A39" s="103" t="s">
        <v>180</v>
      </c>
      <c r="B39" s="94">
        <v>21</v>
      </c>
      <c r="C39" s="100">
        <v>10.24390243902439</v>
      </c>
      <c r="D39" s="94">
        <v>16</v>
      </c>
      <c r="E39" s="100">
        <v>7.804878048780488</v>
      </c>
      <c r="F39" s="94">
        <v>5</v>
      </c>
      <c r="G39" s="101">
        <v>2.4390243902439024</v>
      </c>
      <c r="M39" s="104"/>
      <c r="N39" s="104"/>
    </row>
    <row r="40" spans="1:14" ht="33" customHeight="1">
      <c r="A40" s="103" t="s">
        <v>181</v>
      </c>
      <c r="B40" s="94">
        <v>13</v>
      </c>
      <c r="C40" s="100">
        <v>6.341463414634147</v>
      </c>
      <c r="D40" s="94">
        <v>7</v>
      </c>
      <c r="E40" s="100">
        <v>3.414634146341464</v>
      </c>
      <c r="F40" s="94">
        <v>6</v>
      </c>
      <c r="G40" s="101">
        <v>2.9268292682926833</v>
      </c>
      <c r="M40" s="104"/>
      <c r="N40" s="104"/>
    </row>
    <row r="41" spans="1:14" ht="30.75" customHeight="1">
      <c r="A41" s="103" t="s">
        <v>182</v>
      </c>
      <c r="B41" s="94">
        <v>3</v>
      </c>
      <c r="C41" s="100">
        <v>1.4634146341463417</v>
      </c>
      <c r="D41" s="94">
        <v>1</v>
      </c>
      <c r="E41" s="100">
        <v>0.4878048780487805</v>
      </c>
      <c r="F41" s="94">
        <v>2</v>
      </c>
      <c r="G41" s="101">
        <v>0.975609756097561</v>
      </c>
      <c r="M41" s="104"/>
      <c r="N41" s="104"/>
    </row>
    <row r="42" spans="1:14" ht="37.5" customHeight="1">
      <c r="A42" s="103" t="s">
        <v>183</v>
      </c>
      <c r="B42" s="94">
        <v>3</v>
      </c>
      <c r="C42" s="100">
        <v>1.4634146341463417</v>
      </c>
      <c r="D42" s="94">
        <v>1</v>
      </c>
      <c r="E42" s="100">
        <v>0.4878048780487805</v>
      </c>
      <c r="F42" s="94">
        <v>2</v>
      </c>
      <c r="G42" s="101">
        <v>0.975609756097561</v>
      </c>
      <c r="M42" s="104"/>
      <c r="N42" s="104"/>
    </row>
    <row r="43" spans="1:14" ht="33" customHeight="1">
      <c r="A43" s="103" t="s">
        <v>184</v>
      </c>
      <c r="B43" s="94">
        <v>1</v>
      </c>
      <c r="C43" s="100">
        <v>0.4878048780487805</v>
      </c>
      <c r="D43" s="94">
        <v>0</v>
      </c>
      <c r="E43" s="100">
        <v>0</v>
      </c>
      <c r="F43" s="94">
        <v>1</v>
      </c>
      <c r="G43" s="101">
        <v>0.4878048780487805</v>
      </c>
      <c r="M43" s="104"/>
      <c r="N43" s="104"/>
    </row>
    <row r="44" spans="1:13" ht="34.5" customHeight="1">
      <c r="A44" s="88" t="s">
        <v>185</v>
      </c>
      <c r="B44" s="94"/>
      <c r="C44" s="100"/>
      <c r="D44" s="94"/>
      <c r="E44" s="100"/>
      <c r="F44" s="94"/>
      <c r="G44" s="101"/>
      <c r="J44" s="105"/>
      <c r="M44" s="104"/>
    </row>
    <row r="45" spans="1:12" ht="36.75" customHeight="1">
      <c r="A45" s="103" t="s">
        <v>186</v>
      </c>
      <c r="B45" s="94">
        <v>1</v>
      </c>
      <c r="C45" s="100">
        <v>0.4878048780487805</v>
      </c>
      <c r="D45" s="94">
        <v>0</v>
      </c>
      <c r="E45" s="100">
        <v>0</v>
      </c>
      <c r="F45" s="94">
        <v>1</v>
      </c>
      <c r="G45" s="101">
        <v>0.4878048780487805</v>
      </c>
      <c r="J45" s="105"/>
      <c r="K45" s="104"/>
      <c r="L45" s="104"/>
    </row>
    <row r="46" spans="1:12" ht="32.25">
      <c r="A46" s="103" t="s">
        <v>187</v>
      </c>
      <c r="B46" s="94">
        <v>2</v>
      </c>
      <c r="C46" s="100">
        <v>0.975609756097561</v>
      </c>
      <c r="D46" s="94">
        <v>2</v>
      </c>
      <c r="E46" s="100">
        <v>0.975609756097561</v>
      </c>
      <c r="F46" s="94">
        <v>0</v>
      </c>
      <c r="G46" s="101">
        <v>0</v>
      </c>
      <c r="J46" s="105"/>
      <c r="K46" s="104"/>
      <c r="L46" s="104"/>
    </row>
    <row r="47" spans="1:12" ht="32.25">
      <c r="A47" s="103" t="s">
        <v>188</v>
      </c>
      <c r="B47" s="94">
        <v>34</v>
      </c>
      <c r="C47" s="100">
        <v>16.585365853658537</v>
      </c>
      <c r="D47" s="94">
        <v>20</v>
      </c>
      <c r="E47" s="100">
        <v>9.75609756097561</v>
      </c>
      <c r="F47" s="94">
        <v>14</v>
      </c>
      <c r="G47" s="101">
        <v>6.829268292682928</v>
      </c>
      <c r="J47" s="105"/>
      <c r="K47" s="104"/>
      <c r="L47" s="104"/>
    </row>
    <row r="48" spans="1:12" ht="33.75" customHeight="1">
      <c r="A48" s="103" t="s">
        <v>189</v>
      </c>
      <c r="B48" s="94">
        <v>141</v>
      </c>
      <c r="C48" s="100">
        <v>68.78048780487805</v>
      </c>
      <c r="D48" s="94">
        <v>93</v>
      </c>
      <c r="E48" s="100">
        <v>45.36585365853659</v>
      </c>
      <c r="F48" s="94">
        <v>48</v>
      </c>
      <c r="G48" s="101">
        <v>23.414634146341466</v>
      </c>
      <c r="I48" s="104"/>
      <c r="J48" s="105"/>
      <c r="K48" s="104"/>
      <c r="L48" s="104"/>
    </row>
    <row r="49" spans="1:10" ht="32.25">
      <c r="A49" s="103" t="s">
        <v>190</v>
      </c>
      <c r="B49" s="94">
        <v>27</v>
      </c>
      <c r="C49" s="100">
        <v>13.170731707317074</v>
      </c>
      <c r="D49" s="94">
        <v>20</v>
      </c>
      <c r="E49" s="100">
        <v>9.75609756097561</v>
      </c>
      <c r="F49" s="94">
        <v>7</v>
      </c>
      <c r="G49" s="101">
        <v>3.414634146341464</v>
      </c>
      <c r="I49" s="104"/>
      <c r="J49" s="104"/>
    </row>
    <row r="50" spans="1:10" ht="16.5" customHeight="1">
      <c r="A50" s="341" t="s">
        <v>191</v>
      </c>
      <c r="B50" s="342"/>
      <c r="C50" s="342"/>
      <c r="D50" s="342"/>
      <c r="E50" s="342"/>
      <c r="F50" s="342"/>
      <c r="G50" s="343"/>
      <c r="I50" s="104"/>
      <c r="J50" s="104"/>
    </row>
    <row r="51" spans="1:10" ht="16.5" customHeight="1">
      <c r="A51" s="106"/>
      <c r="B51" s="106"/>
      <c r="C51" s="106"/>
      <c r="D51" s="106"/>
      <c r="E51" s="106"/>
      <c r="F51" s="106"/>
      <c r="G51" s="106"/>
      <c r="I51" s="104"/>
      <c r="J51" s="104"/>
    </row>
    <row r="52" spans="1:7" ht="15" customHeight="1">
      <c r="A52" s="344" t="s">
        <v>192</v>
      </c>
      <c r="B52" s="344"/>
      <c r="C52" s="344"/>
      <c r="D52" s="344"/>
      <c r="E52" s="344"/>
      <c r="F52" s="344"/>
      <c r="G52" s="344"/>
    </row>
    <row r="53" spans="1:7" ht="15" customHeight="1">
      <c r="A53" s="344" t="s">
        <v>193</v>
      </c>
      <c r="B53" s="344"/>
      <c r="C53" s="344"/>
      <c r="D53" s="344"/>
      <c r="E53" s="344"/>
      <c r="F53" s="344"/>
      <c r="G53" s="344"/>
    </row>
  </sheetData>
  <sheetProtection/>
  <mergeCells count="9">
    <mergeCell ref="A50:G50"/>
    <mergeCell ref="A52:G52"/>
    <mergeCell ref="A53:G53"/>
    <mergeCell ref="A1:G1"/>
    <mergeCell ref="A2:G2"/>
    <mergeCell ref="B3:E3"/>
    <mergeCell ref="B4:C4"/>
    <mergeCell ref="D4:E4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G35" sqref="G35"/>
    </sheetView>
  </sheetViews>
  <sheetFormatPr defaultColWidth="9.00390625" defaultRowHeight="16.5"/>
  <cols>
    <col min="1" max="1" width="11.125" style="102" customWidth="1"/>
    <col min="2" max="10" width="8.625" style="102" customWidth="1"/>
    <col min="11" max="16384" width="9.00390625" style="102" customWidth="1"/>
  </cols>
  <sheetData>
    <row r="1" spans="1:10" s="83" customFormat="1" ht="38.25" customHeight="1">
      <c r="A1" s="354" t="s">
        <v>194</v>
      </c>
      <c r="B1" s="355"/>
      <c r="C1" s="355"/>
      <c r="D1" s="355"/>
      <c r="E1" s="355"/>
      <c r="F1" s="355"/>
      <c r="G1" s="355"/>
      <c r="H1" s="355"/>
      <c r="I1" s="355"/>
      <c r="J1" s="355"/>
    </row>
    <row r="2" spans="1:10" s="83" customFormat="1" ht="43.5" customHeight="1">
      <c r="A2" s="356" t="s">
        <v>195</v>
      </c>
      <c r="B2" s="356"/>
      <c r="C2" s="356"/>
      <c r="D2" s="356"/>
      <c r="E2" s="356"/>
      <c r="F2" s="356"/>
      <c r="G2" s="356"/>
      <c r="H2" s="356"/>
      <c r="I2" s="356"/>
      <c r="J2" s="356"/>
    </row>
    <row r="3" spans="1:10" s="83" customFormat="1" ht="19.5" customHeight="1">
      <c r="A3" s="108"/>
      <c r="B3" s="104"/>
      <c r="C3" s="104"/>
      <c r="D3" s="104"/>
      <c r="E3" s="104"/>
      <c r="F3" s="104"/>
      <c r="G3" s="104"/>
      <c r="H3" s="104"/>
      <c r="I3" s="104"/>
      <c r="J3" s="109" t="s">
        <v>196</v>
      </c>
    </row>
    <row r="4" spans="1:10" s="83" customFormat="1" ht="19.5" customHeight="1">
      <c r="A4" s="110"/>
      <c r="B4" s="85"/>
      <c r="C4" s="85"/>
      <c r="D4" s="85"/>
      <c r="E4" s="85"/>
      <c r="F4" s="85"/>
      <c r="G4" s="85"/>
      <c r="H4" s="85"/>
      <c r="I4" s="85"/>
      <c r="J4" s="111" t="s">
        <v>197</v>
      </c>
    </row>
    <row r="5" spans="1:10" ht="51.75" customHeight="1">
      <c r="A5" s="357" t="s">
        <v>198</v>
      </c>
      <c r="B5" s="359" t="s">
        <v>199</v>
      </c>
      <c r="C5" s="360"/>
      <c r="D5" s="350"/>
      <c r="E5" s="349" t="s">
        <v>200</v>
      </c>
      <c r="F5" s="360"/>
      <c r="G5" s="350"/>
      <c r="H5" s="359" t="s">
        <v>201</v>
      </c>
      <c r="I5" s="351"/>
      <c r="J5" s="351"/>
    </row>
    <row r="6" spans="1:10" ht="37.5" customHeight="1">
      <c r="A6" s="358"/>
      <c r="B6" s="112" t="s">
        <v>202</v>
      </c>
      <c r="C6" s="112" t="s">
        <v>203</v>
      </c>
      <c r="D6" s="112" t="s">
        <v>204</v>
      </c>
      <c r="E6" s="112" t="s">
        <v>202</v>
      </c>
      <c r="F6" s="112" t="s">
        <v>203</v>
      </c>
      <c r="G6" s="112" t="s">
        <v>204</v>
      </c>
      <c r="H6" s="112" t="s">
        <v>202</v>
      </c>
      <c r="I6" s="112" t="s">
        <v>203</v>
      </c>
      <c r="J6" s="112" t="s">
        <v>204</v>
      </c>
    </row>
    <row r="7" spans="1:10" ht="33.75" customHeight="1">
      <c r="A7" s="113" t="s">
        <v>202</v>
      </c>
      <c r="B7" s="114">
        <f>C7+D7</f>
        <v>115.83</v>
      </c>
      <c r="C7" s="115">
        <f>SUM(C8:C17)</f>
        <v>92.88</v>
      </c>
      <c r="D7" s="115">
        <f>SUM(D8:D17)</f>
        <v>22.95</v>
      </c>
      <c r="E7" s="116">
        <f>F7+G7</f>
        <v>2341</v>
      </c>
      <c r="F7" s="116">
        <f>SUM(F8:F17)</f>
        <v>1396</v>
      </c>
      <c r="G7" s="116">
        <f>SUM(G8:G17)</f>
        <v>945</v>
      </c>
      <c r="H7" s="116">
        <f>I7+J7</f>
        <v>13036</v>
      </c>
      <c r="I7" s="116">
        <f>SUM(I8:I17)</f>
        <v>7081</v>
      </c>
      <c r="J7" s="116">
        <f>SUM(J8:J17)</f>
        <v>5955</v>
      </c>
    </row>
    <row r="8" spans="1:10" ht="33.75" customHeight="1">
      <c r="A8" s="117" t="s">
        <v>205</v>
      </c>
      <c r="B8" s="115">
        <v>8.67</v>
      </c>
      <c r="C8" s="115">
        <v>7.4</v>
      </c>
      <c r="D8" s="115">
        <v>1.27</v>
      </c>
      <c r="E8" s="116">
        <v>205</v>
      </c>
      <c r="F8" s="116">
        <v>135</v>
      </c>
      <c r="G8" s="116">
        <v>70</v>
      </c>
      <c r="H8" s="116">
        <v>1208</v>
      </c>
      <c r="I8" s="116">
        <v>809</v>
      </c>
      <c r="J8" s="116">
        <v>399</v>
      </c>
    </row>
    <row r="9" spans="1:10" ht="33.75" customHeight="1">
      <c r="A9" s="117" t="s">
        <v>206</v>
      </c>
      <c r="B9" s="118">
        <v>7.76</v>
      </c>
      <c r="C9" s="115">
        <v>5.43</v>
      </c>
      <c r="D9" s="115">
        <v>2.33</v>
      </c>
      <c r="E9" s="116">
        <v>226</v>
      </c>
      <c r="F9" s="116">
        <v>137</v>
      </c>
      <c r="G9" s="116">
        <v>89</v>
      </c>
      <c r="H9" s="116">
        <v>1287</v>
      </c>
      <c r="I9" s="116">
        <v>588</v>
      </c>
      <c r="J9" s="116">
        <v>699</v>
      </c>
    </row>
    <row r="10" spans="1:10" ht="33.75" customHeight="1">
      <c r="A10" s="117" t="s">
        <v>207</v>
      </c>
      <c r="B10" s="115">
        <v>12.28</v>
      </c>
      <c r="C10" s="115">
        <v>10.94</v>
      </c>
      <c r="D10" s="115">
        <v>1.34</v>
      </c>
      <c r="E10" s="116">
        <v>231</v>
      </c>
      <c r="F10" s="116">
        <v>124</v>
      </c>
      <c r="G10" s="116">
        <v>107</v>
      </c>
      <c r="H10" s="116">
        <v>1256</v>
      </c>
      <c r="I10" s="116">
        <v>632</v>
      </c>
      <c r="J10" s="116">
        <v>624</v>
      </c>
    </row>
    <row r="11" spans="1:10" ht="33.75" customHeight="1">
      <c r="A11" s="117" t="s">
        <v>208</v>
      </c>
      <c r="B11" s="115">
        <v>15</v>
      </c>
      <c r="C11" s="115">
        <v>10.46</v>
      </c>
      <c r="D11" s="115">
        <v>4.54</v>
      </c>
      <c r="E11" s="116">
        <v>262</v>
      </c>
      <c r="F11" s="116">
        <v>162</v>
      </c>
      <c r="G11" s="116">
        <v>100</v>
      </c>
      <c r="H11" s="116">
        <v>1456</v>
      </c>
      <c r="I11" s="116">
        <v>772</v>
      </c>
      <c r="J11" s="116">
        <v>684</v>
      </c>
    </row>
    <row r="12" spans="1:10" ht="33.75" customHeight="1">
      <c r="A12" s="117" t="s">
        <v>209</v>
      </c>
      <c r="B12" s="115">
        <f aca="true" t="shared" si="0" ref="B12:B17">C12+D12</f>
        <v>27.54</v>
      </c>
      <c r="C12" s="115">
        <v>23.25</v>
      </c>
      <c r="D12" s="115">
        <v>4.29</v>
      </c>
      <c r="E12" s="116">
        <f aca="true" t="shared" si="1" ref="E12:E17">F12+G12</f>
        <v>269</v>
      </c>
      <c r="F12" s="116">
        <v>173</v>
      </c>
      <c r="G12" s="116">
        <v>96</v>
      </c>
      <c r="H12" s="116">
        <f aca="true" t="shared" si="2" ref="H12:H17">I12+J12</f>
        <v>1800</v>
      </c>
      <c r="I12" s="116">
        <v>902</v>
      </c>
      <c r="J12" s="116">
        <v>898</v>
      </c>
    </row>
    <row r="13" spans="1:10" s="119" customFormat="1" ht="33.75" customHeight="1">
      <c r="A13" s="117" t="s">
        <v>210</v>
      </c>
      <c r="B13" s="115">
        <f t="shared" si="0"/>
        <v>8.16</v>
      </c>
      <c r="C13" s="115">
        <v>5.84</v>
      </c>
      <c r="D13" s="115">
        <v>2.32</v>
      </c>
      <c r="E13" s="116">
        <f t="shared" si="1"/>
        <v>254</v>
      </c>
      <c r="F13" s="116">
        <v>123</v>
      </c>
      <c r="G13" s="116">
        <v>131</v>
      </c>
      <c r="H13" s="116">
        <f t="shared" si="2"/>
        <v>1092</v>
      </c>
      <c r="I13" s="116">
        <v>624</v>
      </c>
      <c r="J13" s="116">
        <v>468</v>
      </c>
    </row>
    <row r="14" spans="1:10" s="119" customFormat="1" ht="33.75" customHeight="1">
      <c r="A14" s="117" t="s">
        <v>211</v>
      </c>
      <c r="B14" s="115">
        <f t="shared" si="0"/>
        <v>9.780000000000001</v>
      </c>
      <c r="C14" s="115">
        <v>7.66</v>
      </c>
      <c r="D14" s="115">
        <v>2.12</v>
      </c>
      <c r="E14" s="116">
        <f t="shared" si="1"/>
        <v>235</v>
      </c>
      <c r="F14" s="116">
        <v>131</v>
      </c>
      <c r="G14" s="116">
        <v>104</v>
      </c>
      <c r="H14" s="116">
        <f t="shared" si="2"/>
        <v>1078</v>
      </c>
      <c r="I14" s="116">
        <v>540</v>
      </c>
      <c r="J14" s="116">
        <v>538</v>
      </c>
    </row>
    <row r="15" spans="1:10" s="119" customFormat="1" ht="33.75" customHeight="1">
      <c r="A15" s="117" t="s">
        <v>212</v>
      </c>
      <c r="B15" s="115">
        <f t="shared" si="0"/>
        <v>11.040000000000001</v>
      </c>
      <c r="C15" s="115">
        <v>9.71</v>
      </c>
      <c r="D15" s="115">
        <v>1.33</v>
      </c>
      <c r="E15" s="116">
        <f t="shared" si="1"/>
        <v>232</v>
      </c>
      <c r="F15" s="116">
        <v>136</v>
      </c>
      <c r="G15" s="116">
        <v>96</v>
      </c>
      <c r="H15" s="116">
        <f t="shared" si="2"/>
        <v>1285</v>
      </c>
      <c r="I15" s="116">
        <v>894</v>
      </c>
      <c r="J15" s="116">
        <v>391</v>
      </c>
    </row>
    <row r="16" spans="1:10" s="119" customFormat="1" ht="33.75" customHeight="1">
      <c r="A16" s="117" t="s">
        <v>213</v>
      </c>
      <c r="B16" s="115">
        <f t="shared" si="0"/>
        <v>9.799999999999999</v>
      </c>
      <c r="C16" s="115">
        <v>8.28</v>
      </c>
      <c r="D16" s="115">
        <v>1.52</v>
      </c>
      <c r="E16" s="116">
        <f t="shared" si="1"/>
        <v>222</v>
      </c>
      <c r="F16" s="116">
        <v>146</v>
      </c>
      <c r="G16" s="116">
        <v>76</v>
      </c>
      <c r="H16" s="116">
        <f t="shared" si="2"/>
        <v>1327</v>
      </c>
      <c r="I16" s="116">
        <v>747</v>
      </c>
      <c r="J16" s="116">
        <v>580</v>
      </c>
    </row>
    <row r="17" spans="1:10" s="83" customFormat="1" ht="33.75" customHeight="1">
      <c r="A17" s="120" t="s">
        <v>214</v>
      </c>
      <c r="B17" s="121">
        <f t="shared" si="0"/>
        <v>5.8</v>
      </c>
      <c r="C17" s="121">
        <v>3.91</v>
      </c>
      <c r="D17" s="121">
        <v>1.89</v>
      </c>
      <c r="E17" s="122">
        <f t="shared" si="1"/>
        <v>205</v>
      </c>
      <c r="F17" s="122">
        <v>129</v>
      </c>
      <c r="G17" s="122">
        <v>76</v>
      </c>
      <c r="H17" s="122">
        <f t="shared" si="2"/>
        <v>1247</v>
      </c>
      <c r="I17" s="122">
        <v>573</v>
      </c>
      <c r="J17" s="122">
        <v>674</v>
      </c>
    </row>
    <row r="18" spans="1:10" ht="24.75" customHeight="1">
      <c r="A18" s="123" t="s">
        <v>215</v>
      </c>
      <c r="B18" s="123"/>
      <c r="C18" s="123"/>
      <c r="D18" s="123"/>
      <c r="E18" s="123"/>
      <c r="F18" s="123"/>
      <c r="G18" s="123"/>
      <c r="H18" s="123"/>
      <c r="I18" s="123"/>
      <c r="J18" s="123"/>
    </row>
    <row r="19" ht="24.75" customHeight="1"/>
    <row r="20" spans="1:10" s="123" customFormat="1" ht="20.25" customHeight="1">
      <c r="A20" s="352"/>
      <c r="B20" s="353"/>
      <c r="C20" s="353"/>
      <c r="D20" s="353"/>
      <c r="E20" s="353"/>
      <c r="F20" s="353"/>
      <c r="G20" s="353"/>
      <c r="H20" s="353"/>
      <c r="I20" s="353"/>
      <c r="J20" s="353"/>
    </row>
    <row r="21" spans="1:10" ht="15.75">
      <c r="A21" s="353"/>
      <c r="B21" s="353"/>
      <c r="C21" s="353"/>
      <c r="D21" s="353"/>
      <c r="E21" s="353"/>
      <c r="F21" s="353"/>
      <c r="G21" s="353"/>
      <c r="H21" s="353"/>
      <c r="I21" s="353"/>
      <c r="J21" s="353"/>
    </row>
    <row r="22" spans="1:10" ht="15.75">
      <c r="A22" s="353"/>
      <c r="B22" s="353"/>
      <c r="C22" s="353"/>
      <c r="D22" s="353"/>
      <c r="E22" s="353"/>
      <c r="F22" s="353"/>
      <c r="G22" s="353"/>
      <c r="H22" s="353"/>
      <c r="I22" s="353"/>
      <c r="J22" s="353"/>
    </row>
    <row r="23" spans="1:10" ht="15.75">
      <c r="A23" s="353"/>
      <c r="B23" s="353"/>
      <c r="C23" s="353"/>
      <c r="D23" s="353"/>
      <c r="E23" s="353"/>
      <c r="F23" s="353"/>
      <c r="G23" s="353"/>
      <c r="H23" s="353"/>
      <c r="I23" s="353"/>
      <c r="J23" s="353"/>
    </row>
    <row r="24" spans="1:10" ht="15.75">
      <c r="A24" s="353"/>
      <c r="B24" s="353"/>
      <c r="C24" s="353"/>
      <c r="D24" s="353"/>
      <c r="E24" s="353"/>
      <c r="F24" s="353"/>
      <c r="G24" s="353"/>
      <c r="H24" s="353"/>
      <c r="I24" s="353"/>
      <c r="J24" s="353"/>
    </row>
    <row r="25" spans="1:10" ht="15.75">
      <c r="A25" s="353"/>
      <c r="B25" s="353"/>
      <c r="C25" s="353"/>
      <c r="D25" s="353"/>
      <c r="E25" s="353"/>
      <c r="F25" s="353"/>
      <c r="G25" s="353"/>
      <c r="H25" s="353"/>
      <c r="I25" s="353"/>
      <c r="J25" s="353"/>
    </row>
  </sheetData>
  <sheetProtection/>
  <mergeCells count="7">
    <mergeCell ref="A20:J25"/>
    <mergeCell ref="A1:J1"/>
    <mergeCell ref="A2:J2"/>
    <mergeCell ref="A5:A6"/>
    <mergeCell ref="B5:D5"/>
    <mergeCell ref="E5:G5"/>
    <mergeCell ref="H5:J5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G35" sqref="G35"/>
    </sheetView>
  </sheetViews>
  <sheetFormatPr defaultColWidth="9.00390625" defaultRowHeight="16.5"/>
  <cols>
    <col min="1" max="1" width="2.875" style="124" customWidth="1"/>
    <col min="2" max="2" width="74.625" style="124" customWidth="1"/>
    <col min="3" max="3" width="11.75390625" style="124" bestFit="1" customWidth="1"/>
    <col min="4" max="4" width="9.00390625" style="124" customWidth="1"/>
    <col min="5" max="5" width="11.00390625" style="124" bestFit="1" customWidth="1"/>
    <col min="6" max="9" width="10.25390625" style="124" customWidth="1"/>
    <col min="10" max="10" width="10.00390625" style="124" bestFit="1" customWidth="1"/>
    <col min="11" max="16384" width="9.00390625" style="124" customWidth="1"/>
  </cols>
  <sheetData>
    <row r="1" spans="1:9" ht="68.25" customHeight="1">
      <c r="A1" s="371" t="s">
        <v>216</v>
      </c>
      <c r="B1" s="372"/>
      <c r="C1" s="372"/>
      <c r="D1" s="372"/>
      <c r="E1" s="372"/>
      <c r="F1" s="372"/>
      <c r="G1" s="372"/>
      <c r="H1" s="372"/>
      <c r="I1" s="372"/>
    </row>
    <row r="2" spans="1:9" ht="30.75" customHeight="1">
      <c r="A2" s="373" t="s">
        <v>217</v>
      </c>
      <c r="B2" s="374"/>
      <c r="C2" s="374"/>
      <c r="D2" s="374"/>
      <c r="E2" s="374"/>
      <c r="F2" s="374"/>
      <c r="G2" s="374"/>
      <c r="H2" s="374"/>
      <c r="I2" s="374"/>
    </row>
    <row r="3" spans="1:9" ht="16.5">
      <c r="A3" s="375" t="s">
        <v>218</v>
      </c>
      <c r="B3" s="376"/>
      <c r="C3" s="381" t="s">
        <v>219</v>
      </c>
      <c r="D3" s="376"/>
      <c r="E3" s="382" t="s">
        <v>220</v>
      </c>
      <c r="F3" s="361"/>
      <c r="G3" s="361"/>
      <c r="H3" s="361"/>
      <c r="I3" s="361"/>
    </row>
    <row r="4" spans="1:9" s="125" customFormat="1" ht="51.75" customHeight="1">
      <c r="A4" s="377"/>
      <c r="B4" s="378"/>
      <c r="C4" s="379"/>
      <c r="D4" s="380"/>
      <c r="E4" s="383"/>
      <c r="F4" s="362" t="s">
        <v>221</v>
      </c>
      <c r="G4" s="363"/>
      <c r="H4" s="364" t="s">
        <v>222</v>
      </c>
      <c r="I4" s="365"/>
    </row>
    <row r="5" spans="1:9" ht="33">
      <c r="A5" s="379"/>
      <c r="B5" s="380"/>
      <c r="C5" s="126" t="s">
        <v>223</v>
      </c>
      <c r="D5" s="127" t="s">
        <v>224</v>
      </c>
      <c r="E5" s="384"/>
      <c r="F5" s="128" t="s">
        <v>223</v>
      </c>
      <c r="G5" s="129" t="s">
        <v>224</v>
      </c>
      <c r="H5" s="126" t="s">
        <v>223</v>
      </c>
      <c r="I5" s="130" t="s">
        <v>224</v>
      </c>
    </row>
    <row r="6" spans="1:9" ht="16.5">
      <c r="A6" s="366" t="s">
        <v>225</v>
      </c>
      <c r="B6" s="367"/>
      <c r="C6" s="131">
        <v>1331182</v>
      </c>
      <c r="D6" s="132">
        <v>100</v>
      </c>
      <c r="E6" s="133">
        <f>F6+H6</f>
        <v>1321069</v>
      </c>
      <c r="F6" s="133">
        <v>483253</v>
      </c>
      <c r="G6" s="134">
        <f>F6/E6*100</f>
        <v>36.58045113464929</v>
      </c>
      <c r="H6" s="135">
        <v>837816</v>
      </c>
      <c r="I6" s="134">
        <f>(H6/E6)*100</f>
        <v>63.41954886535072</v>
      </c>
    </row>
    <row r="7" spans="1:9" ht="16.5">
      <c r="A7" s="368" t="s">
        <v>226</v>
      </c>
      <c r="B7" s="369"/>
      <c r="C7" s="369"/>
      <c r="D7" s="369"/>
      <c r="E7" s="369"/>
      <c r="F7" s="369"/>
      <c r="G7" s="369"/>
      <c r="H7" s="369"/>
      <c r="I7" s="369"/>
    </row>
    <row r="8" spans="1:9" ht="16.5">
      <c r="A8" s="136"/>
      <c r="B8" s="137" t="s">
        <v>227</v>
      </c>
      <c r="C8" s="138">
        <v>98821</v>
      </c>
      <c r="D8" s="139">
        <v>7.423552902608359</v>
      </c>
      <c r="E8" s="140">
        <f aca="true" t="shared" si="0" ref="E8:E15">F8+H8</f>
        <v>97394</v>
      </c>
      <c r="F8" s="141">
        <v>37108</v>
      </c>
      <c r="G8" s="134">
        <f>F8/E8*100</f>
        <v>38.10090970696347</v>
      </c>
      <c r="H8" s="141">
        <v>60286</v>
      </c>
      <c r="I8" s="134">
        <f>(H8/E8)*100</f>
        <v>61.89909029303653</v>
      </c>
    </row>
    <row r="9" spans="1:9" ht="16.5">
      <c r="A9" s="136"/>
      <c r="B9" s="137" t="s">
        <v>228</v>
      </c>
      <c r="C9" s="138">
        <v>94738</v>
      </c>
      <c r="D9" s="142">
        <v>7.116833010061734</v>
      </c>
      <c r="E9" s="143">
        <f t="shared" si="0"/>
        <v>93278</v>
      </c>
      <c r="F9" s="141">
        <v>36188</v>
      </c>
      <c r="G9" s="134">
        <f aca="true" t="shared" si="1" ref="G9:G15">F9/E9*100</f>
        <v>38.79585754411544</v>
      </c>
      <c r="H9" s="141">
        <v>57090</v>
      </c>
      <c r="I9" s="134">
        <f aca="true" t="shared" si="2" ref="I9:I15">(H9/E9)*100</f>
        <v>61.20414245588456</v>
      </c>
    </row>
    <row r="10" spans="1:9" ht="16.5">
      <c r="A10" s="136"/>
      <c r="B10" s="137" t="s">
        <v>229</v>
      </c>
      <c r="C10" s="138">
        <v>84740</v>
      </c>
      <c r="D10" s="142">
        <v>6.365771171785676</v>
      </c>
      <c r="E10" s="143">
        <f t="shared" si="0"/>
        <v>83764</v>
      </c>
      <c r="F10" s="141">
        <v>32869</v>
      </c>
      <c r="G10" s="134">
        <f t="shared" si="1"/>
        <v>39.240007640513824</v>
      </c>
      <c r="H10" s="141">
        <v>50895</v>
      </c>
      <c r="I10" s="134">
        <f t="shared" si="2"/>
        <v>60.75999235948617</v>
      </c>
    </row>
    <row r="11" spans="1:9" ht="16.5">
      <c r="A11" s="136"/>
      <c r="B11" s="137" t="s">
        <v>230</v>
      </c>
      <c r="C11" s="138">
        <v>71764.00000000001</v>
      </c>
      <c r="D11" s="142">
        <v>5.390998375879482</v>
      </c>
      <c r="E11" s="143">
        <f t="shared" si="0"/>
        <v>70934</v>
      </c>
      <c r="F11" s="141">
        <v>27001</v>
      </c>
      <c r="G11" s="134">
        <f t="shared" si="1"/>
        <v>38.064961795471845</v>
      </c>
      <c r="H11" s="141">
        <v>43933</v>
      </c>
      <c r="I11" s="134">
        <f t="shared" si="2"/>
        <v>61.93503820452815</v>
      </c>
    </row>
    <row r="12" spans="1:9" ht="16.5">
      <c r="A12" s="136"/>
      <c r="B12" s="137" t="s">
        <v>231</v>
      </c>
      <c r="C12" s="138">
        <v>61079</v>
      </c>
      <c r="D12" s="142">
        <v>4.588328267659869</v>
      </c>
      <c r="E12" s="143">
        <f t="shared" si="0"/>
        <v>60467</v>
      </c>
      <c r="F12" s="141">
        <v>23539</v>
      </c>
      <c r="G12" s="134">
        <f t="shared" si="1"/>
        <v>38.92867183753121</v>
      </c>
      <c r="H12" s="141">
        <v>36928</v>
      </c>
      <c r="I12" s="134">
        <f t="shared" si="2"/>
        <v>61.07132816246879</v>
      </c>
    </row>
    <row r="13" spans="1:9" ht="16.5">
      <c r="A13" s="136"/>
      <c r="B13" s="137" t="s">
        <v>232</v>
      </c>
      <c r="C13" s="138">
        <v>271903</v>
      </c>
      <c r="D13" s="142">
        <v>20.42568183764504</v>
      </c>
      <c r="E13" s="143">
        <f t="shared" si="0"/>
        <v>269805</v>
      </c>
      <c r="F13" s="141">
        <v>102130</v>
      </c>
      <c r="G13" s="134">
        <f t="shared" si="1"/>
        <v>37.8532643946554</v>
      </c>
      <c r="H13" s="141">
        <v>167675</v>
      </c>
      <c r="I13" s="134">
        <f t="shared" si="2"/>
        <v>62.1467356053446</v>
      </c>
    </row>
    <row r="14" spans="1:9" ht="16.5">
      <c r="A14" s="136"/>
      <c r="B14" s="137" t="s">
        <v>233</v>
      </c>
      <c r="C14" s="138">
        <v>335011</v>
      </c>
      <c r="D14" s="142">
        <v>25.166431036477356</v>
      </c>
      <c r="E14" s="143">
        <f t="shared" si="0"/>
        <v>333045</v>
      </c>
      <c r="F14" s="141">
        <v>118474</v>
      </c>
      <c r="G14" s="134">
        <f t="shared" si="1"/>
        <v>35.572970619585945</v>
      </c>
      <c r="H14" s="141">
        <v>214571</v>
      </c>
      <c r="I14" s="134">
        <f t="shared" si="2"/>
        <v>64.42702938041406</v>
      </c>
    </row>
    <row r="15" spans="1:9" ht="16.5">
      <c r="A15" s="144"/>
      <c r="B15" s="145" t="s">
        <v>234</v>
      </c>
      <c r="C15" s="138">
        <v>313126.00000000006</v>
      </c>
      <c r="D15" s="146">
        <v>23.522403397882485</v>
      </c>
      <c r="E15" s="147">
        <f t="shared" si="0"/>
        <v>312382</v>
      </c>
      <c r="F15" s="141">
        <v>105944</v>
      </c>
      <c r="G15" s="134">
        <f t="shared" si="1"/>
        <v>33.914886261052175</v>
      </c>
      <c r="H15" s="141">
        <v>206438</v>
      </c>
      <c r="I15" s="134">
        <f t="shared" si="2"/>
        <v>66.08511373894783</v>
      </c>
    </row>
    <row r="16" spans="1:9" ht="16.5">
      <c r="A16" s="368" t="s">
        <v>235</v>
      </c>
      <c r="B16" s="369"/>
      <c r="C16" s="369"/>
      <c r="D16" s="369"/>
      <c r="E16" s="369"/>
      <c r="F16" s="369"/>
      <c r="G16" s="369"/>
      <c r="H16" s="369"/>
      <c r="I16" s="369"/>
    </row>
    <row r="17" spans="1:9" ht="16.5">
      <c r="A17" s="136"/>
      <c r="B17" s="148" t="s">
        <v>236</v>
      </c>
      <c r="C17" s="138">
        <v>112182</v>
      </c>
      <c r="D17" s="139">
        <v>8.427247363621202</v>
      </c>
      <c r="E17" s="140">
        <f aca="true" t="shared" si="3" ref="E17:E26">F17+H17</f>
        <v>109880</v>
      </c>
      <c r="F17" s="141">
        <v>28305</v>
      </c>
      <c r="G17" s="134">
        <f>F17/E17*100</f>
        <v>25.75991991263196</v>
      </c>
      <c r="H17" s="141">
        <v>81575</v>
      </c>
      <c r="I17" s="134">
        <f aca="true" t="shared" si="4" ref="I17:I45">(H17/E17)*100</f>
        <v>74.24008008736804</v>
      </c>
    </row>
    <row r="18" spans="1:9" ht="16.5">
      <c r="A18" s="136"/>
      <c r="B18" s="148" t="s">
        <v>237</v>
      </c>
      <c r="C18" s="138">
        <v>385770</v>
      </c>
      <c r="D18" s="142">
        <v>28.97950843686288</v>
      </c>
      <c r="E18" s="143">
        <f t="shared" si="3"/>
        <v>382504</v>
      </c>
      <c r="F18" s="141">
        <v>128203</v>
      </c>
      <c r="G18" s="134">
        <f aca="true" t="shared" si="5" ref="G18:G26">F18/E18*100</f>
        <v>33.51677368079811</v>
      </c>
      <c r="H18" s="141">
        <v>254301</v>
      </c>
      <c r="I18" s="134">
        <f t="shared" si="4"/>
        <v>66.48322631920189</v>
      </c>
    </row>
    <row r="19" spans="1:9" ht="16.5">
      <c r="A19" s="136"/>
      <c r="B19" s="148" t="s">
        <v>238</v>
      </c>
      <c r="C19" s="149">
        <v>76</v>
      </c>
      <c r="D19" s="142">
        <v>0.005709211813260696</v>
      </c>
      <c r="E19" s="143">
        <f t="shared" si="3"/>
        <v>75</v>
      </c>
      <c r="F19" s="141">
        <v>24</v>
      </c>
      <c r="G19" s="134">
        <f t="shared" si="5"/>
        <v>32</v>
      </c>
      <c r="H19" s="141">
        <v>51</v>
      </c>
      <c r="I19" s="134">
        <f t="shared" si="4"/>
        <v>68</v>
      </c>
    </row>
    <row r="20" spans="1:9" ht="20.25" customHeight="1">
      <c r="A20" s="136"/>
      <c r="B20" s="148" t="s">
        <v>239</v>
      </c>
      <c r="C20" s="149">
        <v>30</v>
      </c>
      <c r="D20" s="142">
        <v>0.002253636242076591</v>
      </c>
      <c r="E20" s="143">
        <f t="shared" si="3"/>
        <v>29</v>
      </c>
      <c r="F20" s="141">
        <v>7</v>
      </c>
      <c r="G20" s="134">
        <f t="shared" si="5"/>
        <v>24.137931034482758</v>
      </c>
      <c r="H20" s="141">
        <v>22</v>
      </c>
      <c r="I20" s="134">
        <f t="shared" si="4"/>
        <v>75.86206896551724</v>
      </c>
    </row>
    <row r="21" spans="1:9" ht="16.5">
      <c r="A21" s="136"/>
      <c r="B21" s="148" t="s">
        <v>240</v>
      </c>
      <c r="C21" s="138">
        <v>24637</v>
      </c>
      <c r="D21" s="142">
        <v>1.8507612032013656</v>
      </c>
      <c r="E21" s="143">
        <f t="shared" si="3"/>
        <v>24613</v>
      </c>
      <c r="F21" s="141">
        <v>8654</v>
      </c>
      <c r="G21" s="134">
        <f t="shared" si="5"/>
        <v>35.16028115223662</v>
      </c>
      <c r="H21" s="141">
        <v>15959</v>
      </c>
      <c r="I21" s="134">
        <f t="shared" si="4"/>
        <v>64.83971884776338</v>
      </c>
    </row>
    <row r="22" spans="1:9" ht="16.5">
      <c r="A22" s="136"/>
      <c r="B22" s="148" t="s">
        <v>241</v>
      </c>
      <c r="C22" s="138">
        <v>741166</v>
      </c>
      <c r="D22" s="142">
        <v>55.67728529983128</v>
      </c>
      <c r="E22" s="143">
        <f t="shared" si="3"/>
        <v>740600</v>
      </c>
      <c r="F22" s="141">
        <v>304837</v>
      </c>
      <c r="G22" s="134">
        <f t="shared" si="5"/>
        <v>41.16081555495544</v>
      </c>
      <c r="H22" s="141">
        <v>435763</v>
      </c>
      <c r="I22" s="134">
        <f t="shared" si="4"/>
        <v>58.83918444504456</v>
      </c>
    </row>
    <row r="23" spans="1:9" ht="16.5">
      <c r="A23" s="136"/>
      <c r="B23" s="148" t="s">
        <v>242</v>
      </c>
      <c r="C23" s="138">
        <v>3629</v>
      </c>
      <c r="D23" s="142">
        <v>0.27261486408319824</v>
      </c>
      <c r="E23" s="143">
        <f t="shared" si="3"/>
        <v>2061</v>
      </c>
      <c r="F23" s="141">
        <v>741</v>
      </c>
      <c r="G23" s="134">
        <f t="shared" si="5"/>
        <v>35.95342066957787</v>
      </c>
      <c r="H23" s="141">
        <v>1320</v>
      </c>
      <c r="I23" s="134">
        <f t="shared" si="4"/>
        <v>64.04657933042213</v>
      </c>
    </row>
    <row r="24" spans="1:9" ht="16.5">
      <c r="A24" s="136"/>
      <c r="B24" s="148" t="s">
        <v>243</v>
      </c>
      <c r="C24" s="149">
        <v>85</v>
      </c>
      <c r="D24" s="142">
        <v>0.006385302685883673</v>
      </c>
      <c r="E24" s="143">
        <f t="shared" si="3"/>
        <v>48</v>
      </c>
      <c r="F24" s="141">
        <v>15</v>
      </c>
      <c r="G24" s="134">
        <f t="shared" si="5"/>
        <v>31.25</v>
      </c>
      <c r="H24" s="141">
        <v>33</v>
      </c>
      <c r="I24" s="134">
        <f t="shared" si="4"/>
        <v>68.75</v>
      </c>
    </row>
    <row r="25" spans="1:9" ht="16.5">
      <c r="A25" s="136"/>
      <c r="B25" s="148" t="s">
        <v>244</v>
      </c>
      <c r="C25" s="138">
        <v>32451</v>
      </c>
      <c r="D25" s="142">
        <v>2.437758323054248</v>
      </c>
      <c r="E25" s="143">
        <f t="shared" si="3"/>
        <v>31141</v>
      </c>
      <c r="F25" s="141">
        <v>5470</v>
      </c>
      <c r="G25" s="134">
        <f t="shared" si="5"/>
        <v>17.565267653575674</v>
      </c>
      <c r="H25" s="141">
        <v>25671</v>
      </c>
      <c r="I25" s="134">
        <f t="shared" si="4"/>
        <v>82.43473234642434</v>
      </c>
    </row>
    <row r="26" spans="1:9" ht="16.5">
      <c r="A26" s="136"/>
      <c r="B26" s="148" t="s">
        <v>245</v>
      </c>
      <c r="C26" s="138">
        <v>31156</v>
      </c>
      <c r="D26" s="146">
        <v>2.3404763586046085</v>
      </c>
      <c r="E26" s="147">
        <f t="shared" si="3"/>
        <v>30118</v>
      </c>
      <c r="F26" s="141">
        <v>6997</v>
      </c>
      <c r="G26" s="134">
        <f t="shared" si="5"/>
        <v>23.231954313035395</v>
      </c>
      <c r="H26" s="141">
        <v>23121</v>
      </c>
      <c r="I26" s="134">
        <f t="shared" si="4"/>
        <v>76.7680456869646</v>
      </c>
    </row>
    <row r="27" spans="1:10" ht="16.5">
      <c r="A27" s="368" t="s">
        <v>246</v>
      </c>
      <c r="B27" s="369"/>
      <c r="C27" s="369"/>
      <c r="D27" s="369"/>
      <c r="E27" s="369"/>
      <c r="F27" s="369"/>
      <c r="G27" s="369"/>
      <c r="H27" s="369"/>
      <c r="I27" s="369"/>
      <c r="J27" s="150"/>
    </row>
    <row r="28" spans="1:9" ht="16.5">
      <c r="A28" s="151"/>
      <c r="B28" s="152" t="s">
        <v>247</v>
      </c>
      <c r="C28" s="153">
        <v>12027</v>
      </c>
      <c r="D28" s="139">
        <v>0.9034827694485051</v>
      </c>
      <c r="E28" s="140">
        <f>F28+H28</f>
        <v>12018</v>
      </c>
      <c r="F28" s="154">
        <v>2886</v>
      </c>
      <c r="G28" s="134">
        <f>F28/E28*100</f>
        <v>24.01397903145282</v>
      </c>
      <c r="H28" s="154">
        <v>9132</v>
      </c>
      <c r="I28" s="134">
        <f t="shared" si="4"/>
        <v>75.98602096854718</v>
      </c>
    </row>
    <row r="29" spans="1:9" ht="16.5">
      <c r="A29" s="136"/>
      <c r="B29" s="155" t="s">
        <v>248</v>
      </c>
      <c r="C29" s="138">
        <v>1166</v>
      </c>
      <c r="D29" s="142">
        <v>0.08759132860871016</v>
      </c>
      <c r="E29" s="143">
        <f aca="true" t="shared" si="6" ref="E29:E45">F29+H29</f>
        <v>1165</v>
      </c>
      <c r="F29" s="156">
        <v>275</v>
      </c>
      <c r="G29" s="134">
        <f aca="true" t="shared" si="7" ref="G29:G45">F29/E29*100</f>
        <v>23.605150214592275</v>
      </c>
      <c r="H29" s="157">
        <v>890</v>
      </c>
      <c r="I29" s="134">
        <f t="shared" si="4"/>
        <v>76.39484978540773</v>
      </c>
    </row>
    <row r="30" spans="1:9" ht="16.5">
      <c r="A30" s="136"/>
      <c r="B30" s="155" t="s">
        <v>249</v>
      </c>
      <c r="C30" s="138">
        <v>139099</v>
      </c>
      <c r="D30" s="142">
        <v>10.44928492122039</v>
      </c>
      <c r="E30" s="143">
        <f t="shared" si="6"/>
        <v>138358</v>
      </c>
      <c r="F30" s="157">
        <v>38438</v>
      </c>
      <c r="G30" s="134">
        <f t="shared" si="7"/>
        <v>27.781552205148962</v>
      </c>
      <c r="H30" s="157">
        <v>99920</v>
      </c>
      <c r="I30" s="134">
        <f t="shared" si="4"/>
        <v>72.21844779485103</v>
      </c>
    </row>
    <row r="31" spans="1:9" ht="16.5">
      <c r="A31" s="136"/>
      <c r="B31" s="155" t="s">
        <v>250</v>
      </c>
      <c r="C31" s="149">
        <v>423</v>
      </c>
      <c r="D31" s="142">
        <v>0.03177627101327993</v>
      </c>
      <c r="E31" s="143">
        <f t="shared" si="6"/>
        <v>415</v>
      </c>
      <c r="F31" s="156">
        <v>84</v>
      </c>
      <c r="G31" s="134">
        <f t="shared" si="7"/>
        <v>20.240963855421686</v>
      </c>
      <c r="H31" s="157">
        <v>331</v>
      </c>
      <c r="I31" s="134">
        <f t="shared" si="4"/>
        <v>79.75903614457832</v>
      </c>
    </row>
    <row r="32" spans="1:9" ht="16.5">
      <c r="A32" s="136"/>
      <c r="B32" s="155" t="s">
        <v>251</v>
      </c>
      <c r="C32" s="138">
        <v>7211</v>
      </c>
      <c r="D32" s="142">
        <v>0.5416990313871431</v>
      </c>
      <c r="E32" s="143">
        <f t="shared" si="6"/>
        <v>7197</v>
      </c>
      <c r="F32" s="157">
        <v>2152</v>
      </c>
      <c r="G32" s="134">
        <f t="shared" si="7"/>
        <v>29.901347783798805</v>
      </c>
      <c r="H32" s="157">
        <v>5045</v>
      </c>
      <c r="I32" s="134">
        <f t="shared" si="4"/>
        <v>70.0986522162012</v>
      </c>
    </row>
    <row r="33" spans="1:9" ht="16.5">
      <c r="A33" s="136"/>
      <c r="B33" s="155" t="s">
        <v>252</v>
      </c>
      <c r="C33" s="138">
        <v>107498</v>
      </c>
      <c r="D33" s="142">
        <v>8.075379625024977</v>
      </c>
      <c r="E33" s="143">
        <f t="shared" si="6"/>
        <v>107310</v>
      </c>
      <c r="F33" s="157">
        <v>27114</v>
      </c>
      <c r="G33" s="134">
        <f t="shared" si="7"/>
        <v>25.266983505731062</v>
      </c>
      <c r="H33" s="157">
        <v>80196</v>
      </c>
      <c r="I33" s="134">
        <f t="shared" si="4"/>
        <v>74.73301649426894</v>
      </c>
    </row>
    <row r="34" spans="1:9" ht="16.5">
      <c r="A34" s="136"/>
      <c r="B34" s="155" t="s">
        <v>253</v>
      </c>
      <c r="C34" s="138">
        <v>666857</v>
      </c>
      <c r="D34" s="142">
        <v>50.09510344941563</v>
      </c>
      <c r="E34" s="143">
        <f t="shared" si="6"/>
        <v>661266</v>
      </c>
      <c r="F34" s="157">
        <v>252979</v>
      </c>
      <c r="G34" s="134">
        <f t="shared" si="7"/>
        <v>38.25676807820151</v>
      </c>
      <c r="H34" s="157">
        <v>408287</v>
      </c>
      <c r="I34" s="134">
        <f t="shared" si="4"/>
        <v>61.74323192179849</v>
      </c>
    </row>
    <row r="35" spans="1:9" ht="16.5">
      <c r="A35" s="136"/>
      <c r="B35" s="155" t="s">
        <v>254</v>
      </c>
      <c r="C35" s="138">
        <v>30283</v>
      </c>
      <c r="D35" s="142">
        <v>2.27489554396018</v>
      </c>
      <c r="E35" s="143">
        <f t="shared" si="6"/>
        <v>29932</v>
      </c>
      <c r="F35" s="157">
        <v>7719</v>
      </c>
      <c r="G35" s="134">
        <f t="shared" si="7"/>
        <v>25.788453828678335</v>
      </c>
      <c r="H35" s="157">
        <v>22213</v>
      </c>
      <c r="I35" s="134">
        <f t="shared" si="4"/>
        <v>74.21154617132166</v>
      </c>
    </row>
    <row r="36" spans="1:9" ht="16.5">
      <c r="A36" s="136"/>
      <c r="B36" s="155" t="s">
        <v>255</v>
      </c>
      <c r="C36" s="138">
        <v>130653</v>
      </c>
      <c r="D36" s="142">
        <v>9.81481119786776</v>
      </c>
      <c r="E36" s="143">
        <f t="shared" si="6"/>
        <v>129568</v>
      </c>
      <c r="F36" s="157">
        <v>62345</v>
      </c>
      <c r="G36" s="134">
        <f t="shared" si="7"/>
        <v>48.1175907631514</v>
      </c>
      <c r="H36" s="157">
        <v>67223</v>
      </c>
      <c r="I36" s="134">
        <f t="shared" si="4"/>
        <v>51.8824092368486</v>
      </c>
    </row>
    <row r="37" spans="1:9" ht="16.5">
      <c r="A37" s="136"/>
      <c r="B37" s="155" t="s">
        <v>256</v>
      </c>
      <c r="C37" s="138">
        <v>17794</v>
      </c>
      <c r="D37" s="142">
        <v>1.336706776383695</v>
      </c>
      <c r="E37" s="143">
        <f t="shared" si="6"/>
        <v>17326</v>
      </c>
      <c r="F37" s="157">
        <v>5095</v>
      </c>
      <c r="G37" s="134">
        <f t="shared" si="7"/>
        <v>29.406672053561124</v>
      </c>
      <c r="H37" s="157">
        <v>12231</v>
      </c>
      <c r="I37" s="134">
        <f t="shared" si="4"/>
        <v>70.59332794643888</v>
      </c>
    </row>
    <row r="38" spans="1:9" ht="16.5">
      <c r="A38" s="136"/>
      <c r="B38" s="155" t="s">
        <v>257</v>
      </c>
      <c r="C38" s="138">
        <v>14947</v>
      </c>
      <c r="D38" s="142">
        <v>1.1228366970106267</v>
      </c>
      <c r="E38" s="143">
        <f t="shared" si="6"/>
        <v>14707</v>
      </c>
      <c r="F38" s="157">
        <v>4885</v>
      </c>
      <c r="G38" s="134">
        <f t="shared" si="7"/>
        <v>33.21547562385258</v>
      </c>
      <c r="H38" s="157">
        <v>9822</v>
      </c>
      <c r="I38" s="134">
        <f t="shared" si="4"/>
        <v>66.78452437614742</v>
      </c>
    </row>
    <row r="39" spans="1:9" ht="16.5">
      <c r="A39" s="136"/>
      <c r="B39" s="155" t="s">
        <v>258</v>
      </c>
      <c r="C39" s="138">
        <v>29986</v>
      </c>
      <c r="D39" s="142">
        <v>2.2525845451636215</v>
      </c>
      <c r="E39" s="143">
        <f t="shared" si="6"/>
        <v>29792</v>
      </c>
      <c r="F39" s="157">
        <v>8987</v>
      </c>
      <c r="G39" s="134">
        <f t="shared" si="7"/>
        <v>30.165816326530614</v>
      </c>
      <c r="H39" s="157">
        <v>20805</v>
      </c>
      <c r="I39" s="134">
        <f t="shared" si="4"/>
        <v>69.83418367346938</v>
      </c>
    </row>
    <row r="40" spans="1:9" ht="16.5">
      <c r="A40" s="136"/>
      <c r="B40" s="155" t="s">
        <v>259</v>
      </c>
      <c r="C40" s="138">
        <v>41167</v>
      </c>
      <c r="D40" s="142">
        <v>3.0925147725855666</v>
      </c>
      <c r="E40" s="143">
        <f t="shared" si="6"/>
        <v>40429</v>
      </c>
      <c r="F40" s="157">
        <v>14526</v>
      </c>
      <c r="G40" s="134">
        <f t="shared" si="7"/>
        <v>35.92965445595983</v>
      </c>
      <c r="H40" s="157">
        <v>25903</v>
      </c>
      <c r="I40" s="134">
        <f t="shared" si="4"/>
        <v>64.07034554404017</v>
      </c>
    </row>
    <row r="41" spans="1:9" ht="16.5">
      <c r="A41" s="136"/>
      <c r="B41" s="155" t="s">
        <v>260</v>
      </c>
      <c r="C41" s="138">
        <v>28607</v>
      </c>
      <c r="D41" s="142">
        <v>2.1489923992361675</v>
      </c>
      <c r="E41" s="143">
        <f t="shared" si="6"/>
        <v>28464</v>
      </c>
      <c r="F41" s="157">
        <v>11065</v>
      </c>
      <c r="G41" s="134">
        <f t="shared" si="7"/>
        <v>38.873664980326026</v>
      </c>
      <c r="H41" s="157">
        <v>17399</v>
      </c>
      <c r="I41" s="134">
        <f t="shared" si="4"/>
        <v>61.126335019673974</v>
      </c>
    </row>
    <row r="42" spans="1:9" ht="16.5">
      <c r="A42" s="136"/>
      <c r="B42" s="155" t="s">
        <v>261</v>
      </c>
      <c r="C42" s="138">
        <v>1622</v>
      </c>
      <c r="D42" s="142">
        <v>0.12184659948827432</v>
      </c>
      <c r="E42" s="143">
        <f t="shared" si="6"/>
        <v>1578</v>
      </c>
      <c r="F42" s="156">
        <v>631</v>
      </c>
      <c r="G42" s="134">
        <f t="shared" si="7"/>
        <v>39.98732572877059</v>
      </c>
      <c r="H42" s="157">
        <v>947</v>
      </c>
      <c r="I42" s="134">
        <f t="shared" si="4"/>
        <v>60.01267427122941</v>
      </c>
    </row>
    <row r="43" spans="1:9" ht="16.5">
      <c r="A43" s="136"/>
      <c r="B43" s="155" t="s">
        <v>262</v>
      </c>
      <c r="C43" s="149">
        <v>604</v>
      </c>
      <c r="D43" s="142">
        <v>0.045373209673808694</v>
      </c>
      <c r="E43" s="143">
        <f t="shared" si="6"/>
        <v>598</v>
      </c>
      <c r="F43" s="156">
        <v>166</v>
      </c>
      <c r="G43" s="134">
        <f t="shared" si="7"/>
        <v>27.759197324414714</v>
      </c>
      <c r="H43" s="157">
        <v>432</v>
      </c>
      <c r="I43" s="134">
        <f t="shared" si="4"/>
        <v>72.24080267558529</v>
      </c>
    </row>
    <row r="44" spans="1:9" ht="16.5">
      <c r="A44" s="136"/>
      <c r="B44" s="155" t="s">
        <v>263</v>
      </c>
      <c r="C44" s="138">
        <v>23791</v>
      </c>
      <c r="D44" s="142">
        <v>1.7872086611748055</v>
      </c>
      <c r="E44" s="143">
        <f t="shared" si="6"/>
        <v>23694</v>
      </c>
      <c r="F44" s="157">
        <v>8528</v>
      </c>
      <c r="G44" s="134">
        <f t="shared" si="7"/>
        <v>35.99223432092513</v>
      </c>
      <c r="H44" s="157">
        <v>15166</v>
      </c>
      <c r="I44" s="134">
        <f t="shared" si="4"/>
        <v>64.00776567907486</v>
      </c>
    </row>
    <row r="45" spans="1:9" ht="16.5">
      <c r="A45" s="144"/>
      <c r="B45" s="158" t="s">
        <v>264</v>
      </c>
      <c r="C45" s="159">
        <v>77447</v>
      </c>
      <c r="D45" s="146">
        <v>5.817912201336857</v>
      </c>
      <c r="E45" s="147">
        <f t="shared" si="6"/>
        <v>77252</v>
      </c>
      <c r="F45" s="160">
        <v>35378</v>
      </c>
      <c r="G45" s="161">
        <f t="shared" si="7"/>
        <v>45.79557810801015</v>
      </c>
      <c r="H45" s="160">
        <v>41874</v>
      </c>
      <c r="I45" s="161">
        <f t="shared" si="4"/>
        <v>54.20442189198985</v>
      </c>
    </row>
    <row r="46" spans="1:9" ht="84" customHeight="1">
      <c r="A46" s="370" t="s">
        <v>265</v>
      </c>
      <c r="B46" s="370"/>
      <c r="C46" s="370"/>
      <c r="D46" s="370"/>
      <c r="E46" s="370"/>
      <c r="F46" s="370"/>
      <c r="G46" s="370"/>
      <c r="H46" s="370"/>
      <c r="I46" s="370"/>
    </row>
  </sheetData>
  <sheetProtection/>
  <mergeCells count="13">
    <mergeCell ref="A27:I27"/>
    <mergeCell ref="A46:I46"/>
    <mergeCell ref="A1:I1"/>
    <mergeCell ref="A2:I2"/>
    <mergeCell ref="A3:B5"/>
    <mergeCell ref="C3:D4"/>
    <mergeCell ref="E3:E5"/>
    <mergeCell ref="F3:I3"/>
    <mergeCell ref="F4:G4"/>
    <mergeCell ref="H4:I4"/>
    <mergeCell ref="A6:B6"/>
    <mergeCell ref="A7:I7"/>
    <mergeCell ref="A16:I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MOEA</dc:creator>
  <cp:keywords/>
  <dc:description/>
  <cp:lastModifiedBy>陳曉慧</cp:lastModifiedBy>
  <cp:lastPrinted>2013-06-28T02:35:41Z</cp:lastPrinted>
  <dcterms:created xsi:type="dcterms:W3CDTF">1999-07-27T01:45:40Z</dcterms:created>
  <dcterms:modified xsi:type="dcterms:W3CDTF">2021-12-09T06:30:07Z</dcterms:modified>
  <cp:category/>
  <cp:version/>
  <cp:contentType/>
  <cp:contentStatus/>
</cp:coreProperties>
</file>