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wu\Desktop\性別統計相關\114性別\06國際貿易署\"/>
    </mc:Choice>
  </mc:AlternateContent>
  <xr:revisionPtr revIDLastSave="0" documentId="13_ncr:1_{E9CBC0CC-E21E-4335-8848-B66C4840702F}" xr6:coauthVersionLast="47" xr6:coauthVersionMax="47" xr10:uidLastSave="{00000000-0000-0000-0000-000000000000}"/>
  <bookViews>
    <workbookView xWindow="7860" yWindow="2025" windowWidth="18780" windowHeight="12870" xr2:uid="{00000000-000D-0000-FFFF-FFFF00000000}"/>
  </bookViews>
  <sheets>
    <sheet name="113" sheetId="12" r:id="rId1"/>
    <sheet name="112" sheetId="11" r:id="rId2"/>
    <sheet name="111" sheetId="10" r:id="rId3"/>
    <sheet name="110" sheetId="9" r:id="rId4"/>
    <sheet name="109" sheetId="8" r:id="rId5"/>
    <sheet name="108" sheetId="7" r:id="rId6"/>
    <sheet name="107" sheetId="6" r:id="rId7"/>
    <sheet name="106" sheetId="1" r:id="rId8"/>
    <sheet name="105" sheetId="4" r:id="rId9"/>
    <sheet name="104" sheetId="5" r:id="rId10"/>
    <sheet name="定義" sheetId="2" r:id="rId11"/>
  </sheets>
  <definedNames>
    <definedName name="_xlnm.Print_Titles" localSheetId="10">定義!$1:$1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2" l="1"/>
  <c r="K6" i="12" s="1"/>
  <c r="M6" i="12"/>
  <c r="O6" i="12"/>
  <c r="N6" i="12" s="1"/>
  <c r="P6" i="12"/>
  <c r="F7" i="12"/>
  <c r="F6" i="12" s="1"/>
  <c r="G7" i="12"/>
  <c r="G6" i="12" s="1"/>
  <c r="I7" i="12"/>
  <c r="I6" i="12" s="1"/>
  <c r="J7" i="12"/>
  <c r="J6" i="12" s="1"/>
  <c r="L7" i="12"/>
  <c r="K7" i="12" s="1"/>
  <c r="M7" i="12"/>
  <c r="O7" i="12"/>
  <c r="P7" i="12"/>
  <c r="N7" i="12" s="1"/>
  <c r="C8" i="12"/>
  <c r="B8" i="12" s="1"/>
  <c r="D8" i="12"/>
  <c r="E8" i="12"/>
  <c r="H8" i="12"/>
  <c r="K8" i="12"/>
  <c r="N8" i="12"/>
  <c r="C9" i="12"/>
  <c r="B9" i="12" s="1"/>
  <c r="D9" i="12"/>
  <c r="E9" i="12"/>
  <c r="H9" i="12"/>
  <c r="K9" i="12"/>
  <c r="N9" i="12"/>
  <c r="C10" i="12"/>
  <c r="B10" i="12" s="1"/>
  <c r="D10" i="12"/>
  <c r="E10" i="12"/>
  <c r="H10" i="12"/>
  <c r="K10" i="12"/>
  <c r="N10" i="12"/>
  <c r="C11" i="12"/>
  <c r="B11" i="12" s="1"/>
  <c r="D11" i="12"/>
  <c r="E11" i="12"/>
  <c r="H11" i="12"/>
  <c r="K11" i="12"/>
  <c r="N11" i="12"/>
  <c r="C12" i="12"/>
  <c r="B12" i="12" s="1"/>
  <c r="D12" i="12"/>
  <c r="E12" i="12"/>
  <c r="H12" i="12"/>
  <c r="K12" i="12"/>
  <c r="N12" i="12"/>
  <c r="C13" i="12"/>
  <c r="B13" i="12" s="1"/>
  <c r="D13" i="12"/>
  <c r="E13" i="12"/>
  <c r="H13" i="12"/>
  <c r="K13" i="12"/>
  <c r="N13" i="12"/>
  <c r="C14" i="12"/>
  <c r="B14" i="12" s="1"/>
  <c r="D14" i="12"/>
  <c r="E14" i="12"/>
  <c r="H14" i="12"/>
  <c r="K14" i="12"/>
  <c r="N14" i="12"/>
  <c r="C15" i="12"/>
  <c r="B15" i="12" s="1"/>
  <c r="D15" i="12"/>
  <c r="E15" i="12"/>
  <c r="H15" i="12"/>
  <c r="K15" i="12"/>
  <c r="N15" i="12"/>
  <c r="C16" i="12"/>
  <c r="B16" i="12" s="1"/>
  <c r="D16" i="12"/>
  <c r="E16" i="12"/>
  <c r="H16" i="12"/>
  <c r="K16" i="12"/>
  <c r="N16" i="12"/>
  <c r="C17" i="12"/>
  <c r="B17" i="12" s="1"/>
  <c r="D17" i="12"/>
  <c r="E17" i="12"/>
  <c r="H17" i="12"/>
  <c r="K17" i="12"/>
  <c r="N17" i="12"/>
  <c r="C18" i="12"/>
  <c r="B18" i="12" s="1"/>
  <c r="D18" i="12"/>
  <c r="E18" i="12"/>
  <c r="H18" i="12"/>
  <c r="K18" i="12"/>
  <c r="N18" i="12"/>
  <c r="N18" i="11"/>
  <c r="K18" i="11"/>
  <c r="H18" i="11"/>
  <c r="E18" i="11"/>
  <c r="D18" i="11"/>
  <c r="C18" i="11"/>
  <c r="B18" i="11" s="1"/>
  <c r="N17" i="11"/>
  <c r="K17" i="11"/>
  <c r="H17" i="11"/>
  <c r="E17" i="11"/>
  <c r="D17" i="11"/>
  <c r="C17" i="11"/>
  <c r="B17" i="11" s="1"/>
  <c r="N16" i="11"/>
  <c r="K16" i="11"/>
  <c r="H16" i="11"/>
  <c r="E16" i="11"/>
  <c r="D16" i="11"/>
  <c r="C16" i="11"/>
  <c r="B16" i="11" s="1"/>
  <c r="N15" i="11"/>
  <c r="K15" i="11"/>
  <c r="H15" i="11"/>
  <c r="E15" i="11"/>
  <c r="D15" i="11"/>
  <c r="C15" i="11"/>
  <c r="B15" i="11" s="1"/>
  <c r="N14" i="11"/>
  <c r="K14" i="11"/>
  <c r="H14" i="11"/>
  <c r="E14" i="11"/>
  <c r="D14" i="11"/>
  <c r="C14" i="11"/>
  <c r="B14" i="11"/>
  <c r="N13" i="11"/>
  <c r="K13" i="11"/>
  <c r="H13" i="11"/>
  <c r="E13" i="11"/>
  <c r="D13" i="11"/>
  <c r="C13" i="11"/>
  <c r="B13" i="11"/>
  <c r="N12" i="11"/>
  <c r="K12" i="11"/>
  <c r="H12" i="11"/>
  <c r="E12" i="11"/>
  <c r="D12" i="11"/>
  <c r="C12" i="11"/>
  <c r="B12" i="11" s="1"/>
  <c r="N11" i="11"/>
  <c r="K11" i="11"/>
  <c r="H11" i="11"/>
  <c r="E11" i="11"/>
  <c r="D11" i="11"/>
  <c r="C11" i="11"/>
  <c r="B11" i="11" s="1"/>
  <c r="N10" i="11"/>
  <c r="K10" i="11"/>
  <c r="H10" i="11"/>
  <c r="E10" i="11"/>
  <c r="D10" i="11"/>
  <c r="C10" i="11"/>
  <c r="B10" i="11" s="1"/>
  <c r="N9" i="11"/>
  <c r="K9" i="11"/>
  <c r="H9" i="11"/>
  <c r="E9" i="11"/>
  <c r="D9" i="11"/>
  <c r="C9" i="11"/>
  <c r="B9" i="11" s="1"/>
  <c r="N8" i="11"/>
  <c r="K8" i="11"/>
  <c r="H8" i="11"/>
  <c r="E8" i="11"/>
  <c r="D8" i="11"/>
  <c r="C8" i="11"/>
  <c r="B8" i="11"/>
  <c r="P7" i="11"/>
  <c r="N7" i="11" s="1"/>
  <c r="O7" i="11"/>
  <c r="M7" i="11"/>
  <c r="L7" i="11"/>
  <c r="K7" i="11"/>
  <c r="J7" i="11"/>
  <c r="J6" i="11" s="1"/>
  <c r="H6" i="11" s="1"/>
  <c r="I7" i="11"/>
  <c r="H7" i="11" s="1"/>
  <c r="G7" i="11"/>
  <c r="F7" i="11"/>
  <c r="C7" i="11" s="1"/>
  <c r="B7" i="11" s="1"/>
  <c r="E7" i="11"/>
  <c r="D7" i="11"/>
  <c r="O6" i="11"/>
  <c r="M6" i="11"/>
  <c r="L6" i="11"/>
  <c r="K6" i="11" s="1"/>
  <c r="I6" i="11"/>
  <c r="G6" i="11"/>
  <c r="F6" i="11"/>
  <c r="E6" i="11" s="1"/>
  <c r="K18" i="10"/>
  <c r="H18" i="10"/>
  <c r="E18" i="10"/>
  <c r="B18" i="10" s="1"/>
  <c r="D18" i="10"/>
  <c r="C18" i="10"/>
  <c r="K17" i="10"/>
  <c r="H17" i="10"/>
  <c r="E17" i="10"/>
  <c r="B17" i="10" s="1"/>
  <c r="D17" i="10"/>
  <c r="C17" i="10"/>
  <c r="K16" i="10"/>
  <c r="H16" i="10"/>
  <c r="E16" i="10"/>
  <c r="B16" i="10" s="1"/>
  <c r="D16" i="10"/>
  <c r="C16" i="10"/>
  <c r="K15" i="10"/>
  <c r="H15" i="10"/>
  <c r="E15" i="10"/>
  <c r="B15" i="10" s="1"/>
  <c r="D15" i="10"/>
  <c r="C15" i="10"/>
  <c r="K14" i="10"/>
  <c r="H14" i="10"/>
  <c r="E14" i="10"/>
  <c r="B14" i="10" s="1"/>
  <c r="D14" i="10"/>
  <c r="C14" i="10"/>
  <c r="K13" i="10"/>
  <c r="H13" i="10"/>
  <c r="E13" i="10"/>
  <c r="B13" i="10" s="1"/>
  <c r="D13" i="10"/>
  <c r="C13" i="10"/>
  <c r="K12" i="10"/>
  <c r="E12" i="10"/>
  <c r="C12" i="10"/>
  <c r="K11" i="10"/>
  <c r="H11" i="10"/>
  <c r="E11" i="10"/>
  <c r="D11" i="10"/>
  <c r="C11" i="10"/>
  <c r="B11" i="10"/>
  <c r="K9" i="10"/>
  <c r="K8" i="10"/>
  <c r="H8" i="10"/>
  <c r="E8" i="10"/>
  <c r="B8" i="10" s="1"/>
  <c r="D8" i="10"/>
  <c r="C8" i="10"/>
  <c r="K6" i="10"/>
  <c r="H6" i="10"/>
  <c r="E6" i="10"/>
  <c r="D6" i="10"/>
  <c r="C6" i="10"/>
  <c r="B6" i="10" s="1"/>
  <c r="K18" i="9"/>
  <c r="H18" i="9"/>
  <c r="E18" i="9"/>
  <c r="B18" i="9" s="1"/>
  <c r="D18" i="9"/>
  <c r="C18" i="9"/>
  <c r="K17" i="9"/>
  <c r="H17" i="9"/>
  <c r="E17" i="9"/>
  <c r="D17" i="9"/>
  <c r="C17" i="9"/>
  <c r="K16" i="9"/>
  <c r="H16" i="9"/>
  <c r="E16" i="9"/>
  <c r="D16" i="9"/>
  <c r="C16" i="9"/>
  <c r="K15" i="9"/>
  <c r="H15" i="9"/>
  <c r="E15" i="9"/>
  <c r="B15" i="9" s="1"/>
  <c r="D15" i="9"/>
  <c r="C15" i="9"/>
  <c r="K14" i="9"/>
  <c r="H14" i="9"/>
  <c r="E14" i="9"/>
  <c r="D14" i="9"/>
  <c r="C14" i="9"/>
  <c r="K13" i="9"/>
  <c r="H13" i="9"/>
  <c r="E13" i="9"/>
  <c r="D13" i="9"/>
  <c r="C13" i="9"/>
  <c r="K12" i="9"/>
  <c r="H12" i="9"/>
  <c r="E12" i="9"/>
  <c r="B12" i="9" s="1"/>
  <c r="D12" i="9"/>
  <c r="C12" i="9"/>
  <c r="K11" i="9"/>
  <c r="H11" i="9"/>
  <c r="E11" i="9"/>
  <c r="D11" i="9"/>
  <c r="C11" i="9"/>
  <c r="K10" i="9"/>
  <c r="H10" i="9"/>
  <c r="E10" i="9"/>
  <c r="D10" i="9"/>
  <c r="C10" i="9"/>
  <c r="K9" i="9"/>
  <c r="H9" i="9"/>
  <c r="E9" i="9"/>
  <c r="B9" i="9" s="1"/>
  <c r="D9" i="9"/>
  <c r="C9" i="9"/>
  <c r="K8" i="9"/>
  <c r="H8" i="9"/>
  <c r="E8" i="9"/>
  <c r="D8" i="9"/>
  <c r="D7" i="9" s="1"/>
  <c r="C8" i="9"/>
  <c r="P7" i="9"/>
  <c r="O7" i="9"/>
  <c r="N7" i="9" s="1"/>
  <c r="M7" i="9"/>
  <c r="L7" i="9"/>
  <c r="K7" i="9" s="1"/>
  <c r="J7" i="9"/>
  <c r="I7" i="9"/>
  <c r="H7" i="9" s="1"/>
  <c r="G7" i="9"/>
  <c r="F7" i="9"/>
  <c r="E7" i="9" s="1"/>
  <c r="C7" i="9"/>
  <c r="K6" i="9"/>
  <c r="H6" i="9"/>
  <c r="E6" i="9"/>
  <c r="D6" i="9"/>
  <c r="C6" i="9"/>
  <c r="B6" i="9" s="1"/>
  <c r="D6" i="12" l="1"/>
  <c r="C6" i="12"/>
  <c r="B6" i="12" s="1"/>
  <c r="E6" i="12"/>
  <c r="H6" i="12"/>
  <c r="E7" i="12"/>
  <c r="D7" i="12"/>
  <c r="C7" i="12"/>
  <c r="B7" i="12" s="1"/>
  <c r="H7" i="12"/>
  <c r="C6" i="11"/>
  <c r="P6" i="11"/>
  <c r="N6" i="11" s="1"/>
  <c r="B7" i="9"/>
  <c r="B8" i="9"/>
  <c r="B14" i="9"/>
  <c r="B13" i="9"/>
  <c r="B11" i="9"/>
  <c r="B17" i="9"/>
  <c r="B10" i="9"/>
  <c r="B16" i="9"/>
  <c r="K18" i="8"/>
  <c r="H18" i="8"/>
  <c r="E18" i="8"/>
  <c r="D18" i="8"/>
  <c r="C18" i="8"/>
  <c r="K17" i="8"/>
  <c r="H17" i="8"/>
  <c r="B17" i="8" s="1"/>
  <c r="E17" i="8"/>
  <c r="D17" i="8"/>
  <c r="C17" i="8"/>
  <c r="K16" i="8"/>
  <c r="H16" i="8"/>
  <c r="E16" i="8"/>
  <c r="D16" i="8"/>
  <c r="C16" i="8"/>
  <c r="K15" i="8"/>
  <c r="H15" i="8"/>
  <c r="E15" i="8"/>
  <c r="D15" i="8"/>
  <c r="C15" i="8"/>
  <c r="K14" i="8"/>
  <c r="H14" i="8"/>
  <c r="B14" i="8" s="1"/>
  <c r="E14" i="8"/>
  <c r="D14" i="8"/>
  <c r="C14" i="8"/>
  <c r="K13" i="8"/>
  <c r="H13" i="8"/>
  <c r="E13" i="8"/>
  <c r="D13" i="8"/>
  <c r="C13" i="8"/>
  <c r="K12" i="8"/>
  <c r="H12" i="8"/>
  <c r="E12" i="8"/>
  <c r="D12" i="8"/>
  <c r="C12" i="8"/>
  <c r="K11" i="8"/>
  <c r="H11" i="8"/>
  <c r="B11" i="8" s="1"/>
  <c r="E11" i="8"/>
  <c r="D11" i="8"/>
  <c r="C11" i="8"/>
  <c r="K10" i="8"/>
  <c r="H10" i="8"/>
  <c r="E10" i="8"/>
  <c r="D10" i="8"/>
  <c r="C10" i="8"/>
  <c r="K9" i="8"/>
  <c r="H9" i="8"/>
  <c r="E9" i="8"/>
  <c r="D9" i="8"/>
  <c r="C9" i="8"/>
  <c r="K8" i="8"/>
  <c r="H8" i="8"/>
  <c r="B8" i="8" s="1"/>
  <c r="E8" i="8"/>
  <c r="D8" i="8"/>
  <c r="C8" i="8"/>
  <c r="C7" i="8" s="1"/>
  <c r="P7" i="8"/>
  <c r="O7" i="8"/>
  <c r="M7" i="8"/>
  <c r="L7" i="8"/>
  <c r="J7" i="8"/>
  <c r="I7" i="8"/>
  <c r="H7" i="8" s="1"/>
  <c r="G7" i="8"/>
  <c r="F7" i="8"/>
  <c r="K6" i="8"/>
  <c r="H6" i="8"/>
  <c r="E6" i="8"/>
  <c r="D6" i="8"/>
  <c r="C6" i="8"/>
  <c r="D6" i="11" l="1"/>
  <c r="B6" i="11" s="1"/>
  <c r="E7" i="8"/>
  <c r="N7" i="8"/>
  <c r="B13" i="8"/>
  <c r="B6" i="8"/>
  <c r="B12" i="8"/>
  <c r="B18" i="8"/>
  <c r="D7" i="8"/>
  <c r="B16" i="8"/>
  <c r="B7" i="8"/>
  <c r="B10" i="8"/>
  <c r="K7" i="8"/>
  <c r="B9" i="8"/>
  <c r="B15" i="8"/>
  <c r="K18" i="7"/>
  <c r="H18" i="7"/>
  <c r="E18" i="7"/>
  <c r="B18" i="7" s="1"/>
  <c r="D18" i="7"/>
  <c r="C18" i="7"/>
  <c r="K17" i="7"/>
  <c r="H17" i="7"/>
  <c r="E17" i="7"/>
  <c r="B17" i="7" s="1"/>
  <c r="D17" i="7"/>
  <c r="C17" i="7"/>
  <c r="K16" i="7"/>
  <c r="H16" i="7"/>
  <c r="E16" i="7"/>
  <c r="B16" i="7" s="1"/>
  <c r="D16" i="7"/>
  <c r="C16" i="7"/>
  <c r="K15" i="7"/>
  <c r="H15" i="7"/>
  <c r="E15" i="7"/>
  <c r="B15" i="7" s="1"/>
  <c r="D15" i="7"/>
  <c r="C15" i="7"/>
  <c r="K14" i="7"/>
  <c r="H14" i="7"/>
  <c r="E14" i="7"/>
  <c r="B14" i="7" s="1"/>
  <c r="D14" i="7"/>
  <c r="C14" i="7"/>
  <c r="K13" i="7"/>
  <c r="H13" i="7"/>
  <c r="E13" i="7"/>
  <c r="B13" i="7" s="1"/>
  <c r="D13" i="7"/>
  <c r="C13" i="7"/>
  <c r="K12" i="7"/>
  <c r="H12" i="7"/>
  <c r="E12" i="7"/>
  <c r="B12" i="7" s="1"/>
  <c r="D12" i="7"/>
  <c r="C12" i="7"/>
  <c r="K11" i="7"/>
  <c r="H11" i="7"/>
  <c r="E11" i="7"/>
  <c r="B11" i="7" s="1"/>
  <c r="D11" i="7"/>
  <c r="C11" i="7"/>
  <c r="K10" i="7"/>
  <c r="H10" i="7"/>
  <c r="E10" i="7"/>
  <c r="B10" i="7" s="1"/>
  <c r="D10" i="7"/>
  <c r="C10" i="7"/>
  <c r="K9" i="7"/>
  <c r="H9" i="7"/>
  <c r="B9" i="7" s="1"/>
  <c r="E9" i="7"/>
  <c r="D9" i="7"/>
  <c r="C9" i="7"/>
  <c r="K8" i="7"/>
  <c r="H8" i="7"/>
  <c r="B8" i="7" s="1"/>
  <c r="E8" i="7"/>
  <c r="D8" i="7"/>
  <c r="C8" i="7"/>
  <c r="K7" i="7"/>
  <c r="H7" i="7"/>
  <c r="B7" i="7" s="1"/>
  <c r="E7" i="7"/>
  <c r="D7" i="7"/>
  <c r="C7" i="7"/>
  <c r="K6" i="7"/>
  <c r="H6" i="7"/>
  <c r="E6" i="7"/>
  <c r="B6" i="7"/>
  <c r="N18" i="6" l="1"/>
  <c r="K18" i="6"/>
  <c r="H18" i="6"/>
  <c r="E18" i="6"/>
  <c r="D18" i="6"/>
  <c r="C18" i="6"/>
  <c r="B18" i="6" s="1"/>
  <c r="N17" i="6"/>
  <c r="K17" i="6"/>
  <c r="H17" i="6"/>
  <c r="E17" i="6"/>
  <c r="D17" i="6"/>
  <c r="C17" i="6"/>
  <c r="B17" i="6" s="1"/>
  <c r="N16" i="6"/>
  <c r="K16" i="6"/>
  <c r="H16" i="6"/>
  <c r="E16" i="6"/>
  <c r="D16" i="6"/>
  <c r="B16" i="6" s="1"/>
  <c r="C16" i="6"/>
  <c r="N15" i="6"/>
  <c r="K15" i="6"/>
  <c r="H15" i="6"/>
  <c r="E15" i="6"/>
  <c r="D15" i="6"/>
  <c r="C15" i="6"/>
  <c r="N14" i="6"/>
  <c r="K14" i="6"/>
  <c r="H14" i="6"/>
  <c r="E14" i="6"/>
  <c r="D14" i="6"/>
  <c r="C14" i="6"/>
  <c r="B14" i="6" s="1"/>
  <c r="N13" i="6"/>
  <c r="K13" i="6"/>
  <c r="H13" i="6"/>
  <c r="E13" i="6"/>
  <c r="D13" i="6"/>
  <c r="C13" i="6"/>
  <c r="B13" i="6"/>
  <c r="N12" i="6"/>
  <c r="K12" i="6"/>
  <c r="H12" i="6"/>
  <c r="H7" i="6" s="1"/>
  <c r="H6" i="6" s="1"/>
  <c r="E12" i="6"/>
  <c r="D12" i="6"/>
  <c r="C12" i="6"/>
  <c r="B12" i="6" s="1"/>
  <c r="N11" i="6"/>
  <c r="K11" i="6"/>
  <c r="H11" i="6"/>
  <c r="E11" i="6"/>
  <c r="D11" i="6"/>
  <c r="B11" i="6" s="1"/>
  <c r="C11" i="6"/>
  <c r="N10" i="6"/>
  <c r="K10" i="6"/>
  <c r="H10" i="6"/>
  <c r="E10" i="6"/>
  <c r="D10" i="6"/>
  <c r="C10" i="6"/>
  <c r="N9" i="6"/>
  <c r="K9" i="6"/>
  <c r="H9" i="6"/>
  <c r="E9" i="6"/>
  <c r="D9" i="6"/>
  <c r="D7" i="6" s="1"/>
  <c r="D6" i="6" s="1"/>
  <c r="C9" i="6"/>
  <c r="N8" i="6"/>
  <c r="K8" i="6"/>
  <c r="H8" i="6"/>
  <c r="E8" i="6"/>
  <c r="E7" i="6" s="1"/>
  <c r="E6" i="6" s="1"/>
  <c r="D8" i="6"/>
  <c r="C8" i="6"/>
  <c r="B8" i="6"/>
  <c r="P7" i="6"/>
  <c r="P6" i="6" s="1"/>
  <c r="O7" i="6"/>
  <c r="M7" i="6"/>
  <c r="M6" i="6" s="1"/>
  <c r="L7" i="6"/>
  <c r="L6" i="6" s="1"/>
  <c r="J7" i="6"/>
  <c r="J6" i="6" s="1"/>
  <c r="I7" i="6"/>
  <c r="I6" i="6" s="1"/>
  <c r="G7" i="6"/>
  <c r="F7" i="6"/>
  <c r="F6" i="6" s="1"/>
  <c r="O6" i="6"/>
  <c r="G6" i="6"/>
  <c r="C7" i="6" l="1"/>
  <c r="C6" i="6" s="1"/>
  <c r="B9" i="6"/>
  <c r="B7" i="6" s="1"/>
  <c r="B6" i="6" s="1"/>
  <c r="N7" i="6"/>
  <c r="N6" i="6" s="1"/>
  <c r="B10" i="6"/>
  <c r="K7" i="6"/>
  <c r="K6" i="6" s="1"/>
  <c r="B15" i="6"/>
  <c r="N9" i="1"/>
  <c r="N10" i="1"/>
  <c r="N11" i="1"/>
  <c r="N12" i="1"/>
  <c r="N13" i="1"/>
  <c r="N14" i="1"/>
  <c r="N15" i="1"/>
  <c r="N16" i="1"/>
  <c r="N17" i="1"/>
  <c r="N18" i="1"/>
  <c r="K9" i="1"/>
  <c r="K10" i="1"/>
  <c r="K11" i="1"/>
  <c r="K12" i="1"/>
  <c r="K13" i="1"/>
  <c r="K14" i="1"/>
  <c r="K15" i="1"/>
  <c r="K16" i="1"/>
  <c r="K17" i="1"/>
  <c r="K18" i="1"/>
  <c r="H11" i="1"/>
  <c r="H12" i="1"/>
  <c r="H13" i="1"/>
  <c r="H14" i="1"/>
  <c r="H15" i="1"/>
  <c r="H16" i="1"/>
  <c r="H17" i="1"/>
  <c r="H18" i="1"/>
  <c r="E12" i="1"/>
  <c r="E13" i="1"/>
  <c r="E14" i="1"/>
  <c r="E15" i="1"/>
  <c r="E16" i="1"/>
  <c r="E17" i="1"/>
  <c r="E1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D8" i="1"/>
  <c r="C8" i="1" l="1"/>
  <c r="B8" i="1" s="1"/>
  <c r="B12" i="1"/>
  <c r="B9" i="1"/>
  <c r="B10" i="1"/>
  <c r="O7" i="1"/>
  <c r="O6" i="1" s="1"/>
  <c r="P7" i="1"/>
  <c r="P6" i="1" s="1"/>
  <c r="B11" i="1" l="1"/>
  <c r="N18" i="5"/>
  <c r="K18" i="5"/>
  <c r="H18" i="5"/>
  <c r="E18" i="5"/>
  <c r="D18" i="5"/>
  <c r="C18" i="5"/>
  <c r="N17" i="5"/>
  <c r="K17" i="5"/>
  <c r="H17" i="5"/>
  <c r="E17" i="5"/>
  <c r="D17" i="5"/>
  <c r="B17" i="5" s="1"/>
  <c r="C17" i="5"/>
  <c r="N16" i="5"/>
  <c r="K16" i="5"/>
  <c r="H16" i="5"/>
  <c r="E16" i="5"/>
  <c r="D16" i="5"/>
  <c r="C16" i="5"/>
  <c r="N15" i="5"/>
  <c r="K15" i="5"/>
  <c r="H15" i="5"/>
  <c r="E15" i="5"/>
  <c r="D15" i="5"/>
  <c r="C15" i="5"/>
  <c r="B15" i="5" s="1"/>
  <c r="N14" i="5"/>
  <c r="K14" i="5"/>
  <c r="H14" i="5"/>
  <c r="E14" i="5"/>
  <c r="D14" i="5"/>
  <c r="C14" i="5"/>
  <c r="N13" i="5"/>
  <c r="K13" i="5"/>
  <c r="H13" i="5"/>
  <c r="E13" i="5"/>
  <c r="D13" i="5"/>
  <c r="C13" i="5"/>
  <c r="B13" i="5"/>
  <c r="N12" i="5"/>
  <c r="K12" i="5"/>
  <c r="H12" i="5"/>
  <c r="E12" i="5"/>
  <c r="D12" i="5"/>
  <c r="C12" i="5"/>
  <c r="N11" i="5"/>
  <c r="K11" i="5"/>
  <c r="H11" i="5"/>
  <c r="E11" i="5"/>
  <c r="D11" i="5"/>
  <c r="C11" i="5"/>
  <c r="N10" i="5"/>
  <c r="K10" i="5"/>
  <c r="H10" i="5"/>
  <c r="E10" i="5"/>
  <c r="D10" i="5"/>
  <c r="C10" i="5"/>
  <c r="B10" i="5" s="1"/>
  <c r="N9" i="5"/>
  <c r="K9" i="5"/>
  <c r="H9" i="5"/>
  <c r="E9" i="5"/>
  <c r="D9" i="5"/>
  <c r="C9" i="5"/>
  <c r="B9" i="5" s="1"/>
  <c r="N8" i="5"/>
  <c r="K8" i="5"/>
  <c r="H8" i="5"/>
  <c r="E8" i="5"/>
  <c r="D8" i="5"/>
  <c r="C8" i="5"/>
  <c r="B8" i="5" s="1"/>
  <c r="P7" i="5"/>
  <c r="P6" i="5" s="1"/>
  <c r="O7" i="5"/>
  <c r="N7" i="5" s="1"/>
  <c r="M7" i="5"/>
  <c r="M6" i="5" s="1"/>
  <c r="L7" i="5"/>
  <c r="L6" i="5" s="1"/>
  <c r="J7" i="5"/>
  <c r="J6" i="5" s="1"/>
  <c r="I7" i="5"/>
  <c r="I6" i="5" s="1"/>
  <c r="G7" i="5"/>
  <c r="F7" i="5"/>
  <c r="E7" i="5" s="1"/>
  <c r="D7" i="5"/>
  <c r="O6" i="5"/>
  <c r="N6" i="5" s="1"/>
  <c r="G6" i="5"/>
  <c r="F6" i="5"/>
  <c r="E6" i="5" s="1"/>
  <c r="K18" i="4"/>
  <c r="H18" i="4"/>
  <c r="E18" i="4"/>
  <c r="D18" i="4"/>
  <c r="C18" i="4"/>
  <c r="B18" i="4" s="1"/>
  <c r="K17" i="4"/>
  <c r="H17" i="4"/>
  <c r="E17" i="4"/>
  <c r="D17" i="4"/>
  <c r="C17" i="4"/>
  <c r="K16" i="4"/>
  <c r="H16" i="4"/>
  <c r="E16" i="4"/>
  <c r="D16" i="4"/>
  <c r="C16" i="4"/>
  <c r="B16" i="4" s="1"/>
  <c r="K15" i="4"/>
  <c r="H15" i="4"/>
  <c r="E15" i="4"/>
  <c r="D15" i="4"/>
  <c r="C15" i="4"/>
  <c r="K14" i="4"/>
  <c r="H14" i="4"/>
  <c r="E14" i="4"/>
  <c r="D14" i="4"/>
  <c r="C14" i="4"/>
  <c r="B14" i="4"/>
  <c r="K13" i="4"/>
  <c r="H13" i="4"/>
  <c r="E13" i="4"/>
  <c r="D13" i="4"/>
  <c r="C13" i="4"/>
  <c r="B13" i="4" s="1"/>
  <c r="K12" i="4"/>
  <c r="H12" i="4"/>
  <c r="E12" i="4"/>
  <c r="D12" i="4"/>
  <c r="C12" i="4"/>
  <c r="K11" i="4"/>
  <c r="H11" i="4"/>
  <c r="E11" i="4"/>
  <c r="D11" i="4"/>
  <c r="C11" i="4"/>
  <c r="B11" i="4" s="1"/>
  <c r="K10" i="4"/>
  <c r="H10" i="4"/>
  <c r="E10" i="4"/>
  <c r="D10" i="4"/>
  <c r="C10" i="4"/>
  <c r="B10" i="4" s="1"/>
  <c r="K9" i="4"/>
  <c r="H9" i="4"/>
  <c r="E9" i="4"/>
  <c r="D9" i="4"/>
  <c r="C9" i="4"/>
  <c r="K8" i="4"/>
  <c r="H8" i="4"/>
  <c r="E8" i="4"/>
  <c r="D8" i="4"/>
  <c r="C8" i="4"/>
  <c r="B8" i="4" s="1"/>
  <c r="P7" i="4"/>
  <c r="P6" i="4" s="1"/>
  <c r="O7" i="4"/>
  <c r="N7" i="4" s="1"/>
  <c r="M7" i="4"/>
  <c r="M6" i="4" s="1"/>
  <c r="L7" i="4"/>
  <c r="L6" i="4" s="1"/>
  <c r="K6" i="4" s="1"/>
  <c r="J7" i="4"/>
  <c r="H7" i="4" s="1"/>
  <c r="I7" i="4"/>
  <c r="I6" i="4" s="1"/>
  <c r="G7" i="4"/>
  <c r="G6" i="4" s="1"/>
  <c r="F7" i="4"/>
  <c r="J6" i="4"/>
  <c r="F6" i="4"/>
  <c r="B9" i="4" l="1"/>
  <c r="B17" i="4"/>
  <c r="H7" i="5"/>
  <c r="O6" i="4"/>
  <c r="N6" i="4" s="1"/>
  <c r="D6" i="5"/>
  <c r="B12" i="5"/>
  <c r="B12" i="4"/>
  <c r="B16" i="5"/>
  <c r="B18" i="5"/>
  <c r="K6" i="5"/>
  <c r="B11" i="5"/>
  <c r="B14" i="5"/>
  <c r="E7" i="4"/>
  <c r="H6" i="5"/>
  <c r="E6" i="4"/>
  <c r="B15" i="4"/>
  <c r="H6" i="4"/>
  <c r="C6" i="4"/>
  <c r="D6" i="4"/>
  <c r="C7" i="4"/>
  <c r="K7" i="4"/>
  <c r="C7" i="5"/>
  <c r="K7" i="5"/>
  <c r="D7" i="4"/>
  <c r="M7" i="1"/>
  <c r="M6" i="1" s="1"/>
  <c r="L7" i="1"/>
  <c r="L6" i="1" s="1"/>
  <c r="J7" i="1"/>
  <c r="J6" i="1" s="1"/>
  <c r="I7" i="1"/>
  <c r="I6" i="1" s="1"/>
  <c r="G7" i="1"/>
  <c r="G6" i="1" s="1"/>
  <c r="F7" i="1"/>
  <c r="F6" i="1" s="1"/>
  <c r="D7" i="1"/>
  <c r="D6" i="1" s="1"/>
  <c r="C7" i="1"/>
  <c r="C6" i="1" s="1"/>
  <c r="B7" i="1"/>
  <c r="C6" i="5" l="1"/>
  <c r="B6" i="5" s="1"/>
  <c r="B7" i="5"/>
  <c r="B6" i="4"/>
  <c r="B7" i="4"/>
  <c r="B13" i="1"/>
  <c r="B14" i="1"/>
  <c r="B15" i="1"/>
  <c r="B16" i="1"/>
  <c r="B17" i="1"/>
  <c r="E8" i="1"/>
  <c r="H8" i="1"/>
  <c r="K8" i="1"/>
  <c r="K7" i="1" s="1"/>
  <c r="K6" i="1" s="1"/>
  <c r="N8" i="1"/>
  <c r="N7" i="1" s="1"/>
  <c r="N6" i="1" s="1"/>
  <c r="E11" i="1"/>
  <c r="E10" i="1"/>
  <c r="E9" i="1"/>
  <c r="H10" i="1"/>
  <c r="H9" i="1"/>
  <c r="H7" i="1" l="1"/>
  <c r="H6" i="1" s="1"/>
  <c r="E7" i="1"/>
  <c r="E6" i="1" s="1"/>
  <c r="B18" i="1"/>
  <c r="B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00000000-0006-0000-0000-000001000000}">
      <text>
        <r>
          <rPr>
            <sz val="12"/>
            <color rgb="FF000000"/>
            <rFont val="新細明體"/>
            <family val="1"/>
            <charset val="136"/>
          </rPr>
          <t>主計處</t>
        </r>
        <r>
          <rPr>
            <b/>
            <sz val="9"/>
            <color rgb="FF000000"/>
            <rFont val="新細明體"/>
            <family val="1"/>
            <charset val="136"/>
          </rPr>
          <t>:</t>
        </r>
        <r>
          <rPr>
            <b/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核至出國訪問、訪台外賓、參加國際組織、國際會議、國際活動情形—性質別中國際活動參加各類國際競賽人數。</t>
        </r>
      </text>
    </comment>
    <comment ref="H4" authorId="0" shapeId="0" xr:uid="{00000000-0006-0000-0000-000002000000}">
      <text>
        <r>
          <rPr>
            <sz val="12"/>
            <color rgb="FF000000"/>
            <rFont val="新細明體"/>
            <family val="1"/>
            <charset val="136"/>
          </rPr>
          <t>主計處</t>
        </r>
        <r>
          <rPr>
            <b/>
            <sz val="9"/>
            <color rgb="FF000000"/>
            <rFont val="新細明體"/>
            <family val="1"/>
            <charset val="136"/>
          </rPr>
          <t>:</t>
        </r>
        <r>
          <rPr>
            <b/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核至參加國際組織、國際會議、國際活動情形—性質別公務報表</t>
        </r>
        <r>
          <rPr>
            <sz val="9"/>
            <color rgb="FF000000"/>
            <rFont val="新細明體"/>
            <family val="1"/>
            <charset val="136"/>
          </rPr>
          <t>:</t>
        </r>
        <r>
          <rPr>
            <sz val="9"/>
            <color rgb="FF000000"/>
            <rFont val="新細明體"/>
            <family val="1"/>
            <charset val="136"/>
          </rPr>
          <t>國際會議人數。</t>
        </r>
      </text>
    </comment>
    <comment ref="K4" authorId="0" shapeId="0" xr:uid="{00000000-0006-0000-0000-000003000000}">
      <text>
        <r>
          <rPr>
            <sz val="12"/>
            <color rgb="FF000000"/>
            <rFont val="新細明體"/>
            <family val="1"/>
            <charset val="136"/>
          </rPr>
          <t>主計處</t>
        </r>
        <r>
          <rPr>
            <b/>
            <sz val="9"/>
            <color rgb="FF000000"/>
            <rFont val="新細明體"/>
            <family val="1"/>
            <charset val="136"/>
          </rPr>
          <t>:</t>
        </r>
        <r>
          <rPr>
            <b/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核至來臺參訓學員身分及人數</t>
        </r>
        <r>
          <rPr>
            <sz val="9"/>
            <color rgb="FF000000"/>
            <rFont val="新細明體"/>
            <family val="1"/>
            <charset val="136"/>
          </rPr>
          <t>&amp;</t>
        </r>
        <r>
          <rPr>
            <sz val="9"/>
            <color rgb="FF000000"/>
            <rFont val="新細明體"/>
            <family val="1"/>
            <charset val="136"/>
          </rPr>
          <t>人員赴國外講習訓練公務統計表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" authorId="0" shapeId="0" xr:uid="{18E94FF6-170F-4904-AA8A-6F6D58E36296}">
      <text>
        <r>
          <rPr>
            <b/>
            <sz val="9"/>
            <color rgb="FF000000"/>
            <rFont val="新細明體"/>
            <family val="3"/>
            <charset val="136"/>
          </rPr>
          <t>主計處</t>
        </r>
        <r>
          <rPr>
            <b/>
            <sz val="9"/>
            <color rgb="FF000000"/>
            <rFont val="新細明體"/>
            <family val="2"/>
            <charset val="136"/>
          </rPr>
          <t>:</t>
        </r>
        <r>
          <rPr>
            <b/>
            <sz val="9"/>
            <color rgb="FF000000"/>
            <rFont val="新細明體"/>
            <family val="2"/>
            <charset val="136"/>
          </rPr>
          <t xml:space="preserve">
</t>
        </r>
        <r>
          <rPr>
            <sz val="9"/>
            <color rgb="FF000000"/>
            <rFont val="新細明體"/>
            <family val="3"/>
            <charset val="136"/>
          </rPr>
          <t>核至出國訪問、訪台外賓、參加國際組織、國際會議、國際活動情形—性質別中國際活動參加各類國際競賽人數。</t>
        </r>
      </text>
    </comment>
    <comment ref="H4" authorId="0" shapeId="0" xr:uid="{532D0C88-548B-4B6F-9123-9037CBB0CC79}">
      <text>
        <r>
          <rPr>
            <b/>
            <sz val="9"/>
            <color rgb="FF000000"/>
            <rFont val="新細明體"/>
            <family val="3"/>
            <charset val="136"/>
          </rPr>
          <t>主計處</t>
        </r>
        <r>
          <rPr>
            <b/>
            <sz val="9"/>
            <color rgb="FF000000"/>
            <rFont val="新細明體"/>
            <family val="2"/>
            <charset val="136"/>
          </rPr>
          <t>:</t>
        </r>
        <r>
          <rPr>
            <b/>
            <sz val="9"/>
            <color rgb="FF000000"/>
            <rFont val="新細明體"/>
            <family val="2"/>
            <charset val="136"/>
          </rPr>
          <t xml:space="preserve">
</t>
        </r>
        <r>
          <rPr>
            <sz val="9"/>
            <color rgb="FF000000"/>
            <rFont val="新細明體"/>
            <family val="3"/>
            <charset val="136"/>
          </rPr>
          <t>核至參加國際組織、國際會議、國際活動情形—性質別公務報表</t>
        </r>
        <r>
          <rPr>
            <sz val="9"/>
            <color rgb="FF000000"/>
            <rFont val="新細明體"/>
            <family val="2"/>
            <charset val="136"/>
          </rPr>
          <t>:</t>
        </r>
        <r>
          <rPr>
            <sz val="9"/>
            <color rgb="FF000000"/>
            <rFont val="新細明體"/>
            <family val="3"/>
            <charset val="136"/>
          </rPr>
          <t>國際會議人數。</t>
        </r>
      </text>
    </comment>
    <comment ref="K4" authorId="0" shapeId="0" xr:uid="{56A175B7-0F23-46AC-B1D3-C40D3EA209A0}">
      <text>
        <r>
          <rPr>
            <b/>
            <sz val="9"/>
            <color rgb="FF000000"/>
            <rFont val="新細明體"/>
            <family val="3"/>
            <charset val="136"/>
          </rPr>
          <t>主計處</t>
        </r>
        <r>
          <rPr>
            <b/>
            <sz val="9"/>
            <color rgb="FF000000"/>
            <rFont val="新細明體"/>
            <family val="2"/>
            <charset val="136"/>
          </rPr>
          <t>:</t>
        </r>
        <r>
          <rPr>
            <b/>
            <sz val="9"/>
            <color rgb="FF000000"/>
            <rFont val="新細明體"/>
            <family val="2"/>
            <charset val="136"/>
          </rPr>
          <t xml:space="preserve">
</t>
        </r>
        <r>
          <rPr>
            <sz val="9"/>
            <color rgb="FF000000"/>
            <rFont val="新細明體"/>
            <family val="3"/>
            <charset val="136"/>
          </rPr>
          <t>核至來臺參訓學員身分及人數</t>
        </r>
        <r>
          <rPr>
            <sz val="9"/>
            <color rgb="FF000000"/>
            <rFont val="新細明體"/>
            <family val="3"/>
            <charset val="136"/>
          </rPr>
          <t>&amp;</t>
        </r>
        <r>
          <rPr>
            <sz val="9"/>
            <color rgb="FF000000"/>
            <rFont val="新細明體"/>
            <family val="3"/>
            <charset val="136"/>
          </rPr>
          <t>人員赴國外講習訓練公務統計表</t>
        </r>
        <r>
          <rPr>
            <sz val="9"/>
            <color rgb="FF000000"/>
            <rFont val="新細明體"/>
            <family val="3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<sst xmlns="http://schemas.openxmlformats.org/spreadsheetml/2006/main" count="401" uniqueCount="83">
  <si>
    <t>單位：人次</t>
  </si>
  <si>
    <t>合計</t>
  </si>
  <si>
    <t>考察、視察、訪問</t>
  </si>
  <si>
    <t>開會、談判</t>
  </si>
  <si>
    <t>進修、研究、實習</t>
  </si>
  <si>
    <t>其他</t>
  </si>
  <si>
    <t>男性</t>
  </si>
  <si>
    <t>女性</t>
  </si>
  <si>
    <t>特任</t>
  </si>
  <si>
    <t>簡任</t>
  </si>
  <si>
    <t>薦任</t>
  </si>
  <si>
    <t>委任</t>
  </si>
  <si>
    <t>民意代表</t>
  </si>
  <si>
    <t>學術界人士</t>
  </si>
  <si>
    <t>訪台外賓</t>
  </si>
  <si>
    <t>其他各界人士</t>
  </si>
  <si>
    <t>國際參與人次合計</t>
    <phoneticPr fontId="7" type="noConversion"/>
  </si>
  <si>
    <t>政府機關人員小計</t>
    <phoneticPr fontId="7" type="noConversion"/>
  </si>
  <si>
    <t>○○部及所屬機關「國際參與」人次統計表編製說明</t>
  </si>
  <si>
    <t>要出國考察或視察、參加各類國際競賽(含國內外場地)。</t>
  </si>
  <si>
    <t>之國際「進修、研究、實習」。</t>
  </si>
  <si>
    <t>師則列「薦任」人員統計。</t>
    <phoneticPr fontId="7" type="noConversion"/>
  </si>
  <si>
    <t>、社會（政治）參與」下新增「國際參與」大類，並參考本院主計總處「各機關派員出國計畫預算類別表」分類方式，將</t>
    <phoneticPr fontId="7" type="noConversion"/>
  </si>
  <si>
    <t>「國際參與」大類下分為「考察、視察、訪問」、「開會、談判」、「進修、研究、實習」、「駐外機構人力」及「其他」</t>
    <phoneticPr fontId="7" type="noConversion"/>
  </si>
  <si>
    <t>員及技工、工友等現職人員。</t>
    <phoneticPr fontId="7" type="noConversion"/>
  </si>
  <si>
    <t>學生</t>
    <phoneticPr fontId="7" type="noConversion"/>
  </si>
  <si>
    <t>備註：</t>
    <phoneticPr fontId="7" type="noConversion"/>
  </si>
  <si>
    <t>民間團體</t>
    <phoneticPr fontId="7" type="noConversion"/>
  </si>
  <si>
    <r>
      <t>中華民國</t>
    </r>
    <r>
      <rPr>
        <sz val="13"/>
        <color indexed="8"/>
        <rFont val="Times New Roman"/>
        <family val="1"/>
      </rPr>
      <t xml:space="preserve">  106  </t>
    </r>
    <r>
      <rPr>
        <sz val="13"/>
        <color indexed="8"/>
        <rFont val="標楷體"/>
        <family val="4"/>
        <charset val="136"/>
      </rPr>
      <t>年</t>
    </r>
    <phoneticPr fontId="7" type="noConversion"/>
  </si>
  <si>
    <t>經濟部國際貿易局「國際參與」人次統計表</t>
    <phoneticPr fontId="7" type="noConversion"/>
  </si>
  <si>
    <r>
      <t>中華民國</t>
    </r>
    <r>
      <rPr>
        <sz val="13"/>
        <color indexed="8"/>
        <rFont val="Times New Roman"/>
        <family val="1"/>
      </rPr>
      <t xml:space="preserve">  105  </t>
    </r>
    <r>
      <rPr>
        <sz val="13"/>
        <color indexed="8"/>
        <rFont val="標楷體"/>
        <family val="4"/>
        <charset val="136"/>
      </rPr>
      <t>年</t>
    </r>
    <phoneticPr fontId="7" type="noConversion"/>
  </si>
  <si>
    <t>民間團體</t>
    <phoneticPr fontId="7" type="noConversion"/>
  </si>
  <si>
    <t>學生</t>
    <phoneticPr fontId="7" type="noConversion"/>
  </si>
  <si>
    <t>備註：</t>
    <phoneticPr fontId="7" type="noConversion"/>
  </si>
  <si>
    <r>
      <t>中華民國</t>
    </r>
    <r>
      <rPr>
        <sz val="13"/>
        <color indexed="8"/>
        <rFont val="Times New Roman"/>
        <family val="1"/>
      </rPr>
      <t xml:space="preserve"> 104 </t>
    </r>
    <r>
      <rPr>
        <sz val="13"/>
        <color indexed="8"/>
        <rFont val="標楷體"/>
        <family val="4"/>
        <charset val="136"/>
      </rPr>
      <t>年</t>
    </r>
    <phoneticPr fontId="7" type="noConversion"/>
  </si>
  <si>
    <r>
      <rPr>
        <sz val="12"/>
        <color indexed="8"/>
        <rFont val="標楷體"/>
        <family val="4"/>
        <charset val="136"/>
      </rPr>
      <t>一、</t>
    </r>
    <r>
      <rPr>
        <sz val="12"/>
        <color indexed="8"/>
        <rFont val="Arial"/>
        <family val="2"/>
      </rPr>
      <t> </t>
    </r>
    <r>
      <rPr>
        <sz val="12"/>
        <color indexed="8"/>
        <rFont val="標楷體"/>
        <family val="4"/>
        <charset val="136"/>
      </rPr>
      <t>統計範圍及對象：由政府預算所支應之國際參與案件</t>
    </r>
    <r>
      <rPr>
        <sz val="12"/>
        <color indexed="8"/>
        <rFont val="Arial"/>
        <family val="2"/>
      </rPr>
      <t xml:space="preserve"> (</t>
    </r>
    <r>
      <rPr>
        <sz val="12"/>
        <color indexed="8"/>
        <rFont val="標楷體"/>
        <family val="4"/>
        <charset val="136"/>
      </rPr>
      <t>含政府補助或委辦民間團體</t>
    </r>
    <r>
      <rPr>
        <sz val="12"/>
        <color indexed="8"/>
        <rFont val="Arial"/>
        <family val="2"/>
      </rPr>
      <t xml:space="preserve">) </t>
    </r>
    <r>
      <rPr>
        <sz val="12"/>
        <color indexed="8"/>
        <rFont val="標楷體"/>
        <family val="4"/>
        <charset val="136"/>
      </rPr>
      <t>之參加人員。</t>
    </r>
    <phoneticPr fontId="7" type="noConversion"/>
  </si>
  <si>
    <r>
      <rPr>
        <sz val="12"/>
        <color indexed="8"/>
        <rFont val="標楷體"/>
        <family val="4"/>
        <charset val="136"/>
      </rPr>
      <t>二、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標楷體"/>
        <family val="4"/>
        <charset val="136"/>
      </rPr>
      <t>統計標準時間：以每年</t>
    </r>
    <r>
      <rPr>
        <sz val="12"/>
        <color indexed="8"/>
        <rFont val="Arial"/>
        <family val="2"/>
      </rPr>
      <t>1</t>
    </r>
    <r>
      <rPr>
        <sz val="12"/>
        <color indexed="8"/>
        <rFont val="標楷體"/>
        <family val="4"/>
        <charset val="136"/>
      </rPr>
      <t>月</t>
    </r>
    <r>
      <rPr>
        <sz val="12"/>
        <color indexed="8"/>
        <rFont val="Arial"/>
        <family val="2"/>
      </rPr>
      <t>1</t>
    </r>
    <r>
      <rPr>
        <sz val="12"/>
        <color indexed="8"/>
        <rFont val="標楷體"/>
        <family val="4"/>
        <charset val="136"/>
      </rPr>
      <t>日至</t>
    </r>
    <r>
      <rPr>
        <sz val="12"/>
        <color indexed="8"/>
        <rFont val="Arial"/>
        <family val="2"/>
      </rPr>
      <t>12</t>
    </r>
    <r>
      <rPr>
        <sz val="12"/>
        <color indexed="8"/>
        <rFont val="標楷體"/>
        <family val="4"/>
        <charset val="136"/>
      </rPr>
      <t>月</t>
    </r>
    <r>
      <rPr>
        <sz val="12"/>
        <color indexed="8"/>
        <rFont val="Arial"/>
        <family val="2"/>
      </rPr>
      <t>31</t>
    </r>
    <r>
      <rPr>
        <sz val="12"/>
        <color indexed="8"/>
        <rFont val="標楷體"/>
        <family val="4"/>
        <charset val="136"/>
      </rPr>
      <t>日之事實為準。</t>
    </r>
    <phoneticPr fontId="7" type="noConversion"/>
  </si>
  <si>
    <r>
      <rPr>
        <sz val="12"/>
        <color indexed="8"/>
        <rFont val="標楷體"/>
        <family val="4"/>
        <charset val="136"/>
      </rPr>
      <t>三、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標楷體"/>
        <family val="4"/>
        <charset val="136"/>
      </rPr>
      <t>分類標準：</t>
    </r>
    <phoneticPr fontId="7" type="noConversion"/>
  </si>
  <si>
    <r>
      <t>1.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活動項目別：分為「考察、視察、訪問」、「開會、談判」、「進修、研究、實習」及「其他」。</t>
    </r>
  </si>
  <si>
    <r>
      <t>2.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參加人員別：分為政府機關人員、民意代表、學術界人士、訪台外賓、人民團體、學生等。</t>
    </r>
    <phoneticPr fontId="7" type="noConversion"/>
  </si>
  <si>
    <r>
      <t>3.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性別：分男、女。</t>
    </r>
  </si>
  <si>
    <t>四、統計項目定義：</t>
    <phoneticPr fontId="7" type="noConversion"/>
  </si>
  <si>
    <t>(一) 活動項目</t>
    <phoneticPr fontId="7" type="noConversion"/>
  </si>
  <si>
    <r>
      <t>1.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「考察、視察、訪問」：包含應外國政府、民間團體或國際組織之正式邀請出國訪問、應外交需要從事有關訪問、因業務需</t>
    </r>
    <phoneticPr fontId="7" type="noConversion"/>
  </si>
  <si>
    <r>
      <t>2.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「開會、談判」：包含代表政府出席國際會議或談判，及補助或委辦民間團體參與國際會議。</t>
    </r>
  </si>
  <si>
    <r>
      <t>3.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「進修、研究、實習」：包含派員赴國外進修、研究、實習，及補助或委辦民間團體赴國外進修、研究、實習，或參與國內</t>
    </r>
    <phoneticPr fontId="7" type="noConversion"/>
  </si>
  <si>
    <r>
      <t>4.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「其他」：不歸屬於前</t>
    </r>
    <r>
      <rPr>
        <sz val="12"/>
        <color indexed="8"/>
        <rFont val="Arial"/>
        <family val="2"/>
      </rPr>
      <t>3</t>
    </r>
    <r>
      <rPr>
        <sz val="12"/>
        <color indexed="8"/>
        <rFont val="標楷體"/>
        <family val="4"/>
        <charset val="136"/>
      </rPr>
      <t>項之國際參與指標，如擔任國際組織會員等。</t>
    </r>
  </si>
  <si>
    <r>
      <t>(</t>
    </r>
    <r>
      <rPr>
        <sz val="12"/>
        <color indexed="8"/>
        <rFont val="標楷體"/>
        <family val="4"/>
        <charset val="136"/>
      </rPr>
      <t>二</t>
    </r>
    <r>
      <rPr>
        <sz val="12"/>
        <color indexed="8"/>
        <rFont val="Arial"/>
        <family val="2"/>
      </rPr>
      <t>)</t>
    </r>
    <r>
      <rPr>
        <sz val="12"/>
        <color indexed="8"/>
        <rFont val="標楷體"/>
        <family val="4"/>
        <charset val="136"/>
      </rPr>
      <t>參加人員</t>
    </r>
  </si>
  <si>
    <r>
      <t>1.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「政府機關人員」：係指各機關政務人員、法定編制人員</t>
    </r>
    <r>
      <rPr>
        <sz val="12"/>
        <color indexed="8"/>
        <rFont val="Arial"/>
        <family val="2"/>
      </rPr>
      <t>(</t>
    </r>
    <r>
      <rPr>
        <sz val="12"/>
        <color indexed="8"/>
        <rFont val="標楷體"/>
        <family val="4"/>
        <charset val="136"/>
      </rPr>
      <t>其中簡任、薦任、委任含相當職務列等之人員</t>
    </r>
    <r>
      <rPr>
        <sz val="12"/>
        <color indexed="8"/>
        <rFont val="Arial"/>
        <family val="2"/>
      </rPr>
      <t>)</t>
    </r>
    <r>
      <rPr>
        <sz val="12"/>
        <color indexed="8"/>
        <rFont val="標楷體"/>
        <family val="4"/>
        <charset val="136"/>
      </rPr>
      <t>、依法令約聘僱人</t>
    </r>
    <phoneticPr fontId="7" type="noConversion"/>
  </si>
  <si>
    <r>
      <t>2.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「民意代表」：係指立法院、各級議會代表及依法聘用之助理人員。</t>
    </r>
  </si>
  <si>
    <r>
      <t>3.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「學術界人士」：係指教育及學術研究機構人員。</t>
    </r>
  </si>
  <si>
    <r>
      <t>4.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標楷體"/>
        <family val="4"/>
        <charset val="136"/>
      </rPr>
      <t>「訪台外賓」：係指應我國政府機關邀請至我國訪問之外籍人士。</t>
    </r>
  </si>
  <si>
    <r>
      <t>5.</t>
    </r>
    <r>
      <rPr>
        <sz val="12"/>
        <color indexed="10"/>
        <rFont val="標楷體"/>
        <family val="4"/>
        <charset val="136"/>
      </rPr>
      <t>「民間團體」：係指非政府組織團體</t>
    </r>
    <r>
      <rPr>
        <sz val="12"/>
        <color indexed="10"/>
        <rFont val="Arial"/>
        <family val="2"/>
      </rPr>
      <t>(</t>
    </r>
    <r>
      <rPr>
        <sz val="12"/>
        <color indexed="10"/>
        <rFont val="標楷體"/>
        <family val="4"/>
        <charset val="136"/>
      </rPr>
      <t>如藝文團體等</t>
    </r>
    <r>
      <rPr>
        <sz val="12"/>
        <color indexed="10"/>
        <rFont val="Arial"/>
        <family val="2"/>
      </rPr>
      <t>)</t>
    </r>
    <r>
      <rPr>
        <sz val="12"/>
        <color indexed="10"/>
        <rFont val="標楷體"/>
        <family val="4"/>
        <charset val="136"/>
      </rPr>
      <t xml:space="preserve">。
</t>
    </r>
    <phoneticPr fontId="7" type="noConversion"/>
  </si>
  <si>
    <r>
      <t>6.</t>
    </r>
    <r>
      <rPr>
        <sz val="12"/>
        <color indexed="10"/>
        <rFont val="標楷體"/>
        <family val="4"/>
        <charset val="136"/>
      </rPr>
      <t>「學生」：接受政府補助從事國際參與之學生</t>
    </r>
    <phoneticPr fontId="7" type="noConversion"/>
  </si>
  <si>
    <r>
      <t>7.</t>
    </r>
    <r>
      <rPr>
        <sz val="12"/>
        <color indexed="8"/>
        <rFont val="標楷體"/>
        <family val="4"/>
        <charset val="136"/>
      </rPr>
      <t>「其他各界人士」：上述以外人員。</t>
    </r>
    <phoneticPr fontId="7" type="noConversion"/>
  </si>
  <si>
    <r>
      <t xml:space="preserve">8.   </t>
    </r>
    <r>
      <rPr>
        <sz val="12"/>
        <color indexed="8"/>
        <rFont val="標楷體"/>
        <family val="4"/>
        <charset val="136"/>
      </rPr>
      <t>警察人員之警監請填列於「簡任」人員、警正請填列於「薦任」人員、警佐請填列於「委任」人員。另國民中、小學借調教</t>
    </r>
    <phoneticPr fontId="7" type="noConversion"/>
  </si>
  <si>
    <r>
      <t xml:space="preserve">9. </t>
    </r>
    <r>
      <rPr>
        <sz val="12"/>
        <color indexed="8"/>
        <rFont val="標楷體"/>
        <family val="4"/>
        <charset val="136"/>
      </rPr>
      <t>上開學術界人士、訪台外賓及其他各界人士包含中華民國國民及外籍人士。</t>
    </r>
    <phoneticPr fontId="7" type="noConversion"/>
  </si>
  <si>
    <r>
      <t>五、備註：依行政院性別平等處</t>
    </r>
    <r>
      <rPr>
        <sz val="12"/>
        <color indexed="8"/>
        <rFont val="Arial"/>
        <family val="2"/>
      </rPr>
      <t>102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Arial"/>
        <family val="2"/>
      </rPr>
      <t>7</t>
    </r>
    <r>
      <rPr>
        <sz val="12"/>
        <color indexed="8"/>
        <rFont val="標楷體"/>
        <family val="4"/>
        <charset val="136"/>
      </rPr>
      <t>月</t>
    </r>
    <r>
      <rPr>
        <sz val="12"/>
        <color indexed="8"/>
        <rFont val="Arial"/>
        <family val="2"/>
      </rPr>
      <t>12</t>
    </r>
    <r>
      <rPr>
        <sz val="12"/>
        <color indexed="8"/>
        <rFont val="標楷體"/>
        <family val="4"/>
        <charset val="136"/>
      </rPr>
      <t>日性別統計資料庫工作小組第</t>
    </r>
    <r>
      <rPr>
        <sz val="12"/>
        <color indexed="8"/>
        <rFont val="Arial"/>
        <family val="2"/>
      </rPr>
      <t>2</t>
    </r>
    <r>
      <rPr>
        <sz val="12"/>
        <color indexed="8"/>
        <rFont val="標楷體"/>
        <family val="4"/>
        <charset val="136"/>
      </rPr>
      <t>次會議決議，於各部會現行</t>
    </r>
    <r>
      <rPr>
        <sz val="12"/>
        <color indexed="8"/>
        <rFont val="Arial"/>
        <family val="2"/>
      </rPr>
      <t>11</t>
    </r>
    <r>
      <rPr>
        <sz val="12"/>
        <color indexed="8"/>
        <rFont val="標楷體"/>
        <family val="4"/>
        <charset val="136"/>
      </rPr>
      <t>類性別統計指標之「貳</t>
    </r>
    <phoneticPr fontId="7" type="noConversion"/>
  </si>
  <si>
    <r>
      <rPr>
        <sz val="12"/>
        <color indexed="8"/>
        <rFont val="標楷體"/>
        <family val="4"/>
        <charset val="136"/>
      </rPr>
      <t>計</t>
    </r>
    <r>
      <rPr>
        <sz val="12"/>
        <color indexed="8"/>
        <rFont val="Arial"/>
        <family val="2"/>
      </rPr>
      <t>5</t>
    </r>
    <r>
      <rPr>
        <sz val="12"/>
        <color indexed="8"/>
        <rFont val="標楷體"/>
        <family val="4"/>
        <charset val="136"/>
      </rPr>
      <t>中類，其中「駐外機構人力」相關統計資料將由外交部另行統計。</t>
    </r>
  </si>
  <si>
    <r>
      <t>中華民國</t>
    </r>
    <r>
      <rPr>
        <sz val="13"/>
        <color indexed="8"/>
        <rFont val="Times New Roman"/>
        <family val="1"/>
      </rPr>
      <t xml:space="preserve">  107 </t>
    </r>
    <r>
      <rPr>
        <sz val="13"/>
        <color indexed="8"/>
        <rFont val="標楷體"/>
        <family val="4"/>
        <charset val="136"/>
      </rPr>
      <t>年</t>
    </r>
    <phoneticPr fontId="7" type="noConversion"/>
  </si>
  <si>
    <t>經濟部及所屬機關「國際參與」人次統計表</t>
    <phoneticPr fontId="7" type="noConversion"/>
  </si>
  <si>
    <r>
      <rPr>
        <sz val="13"/>
        <color rgb="FF000000"/>
        <rFont val="標楷體"/>
        <family val="4"/>
        <charset val="136"/>
      </rPr>
      <t>中華民國</t>
    </r>
    <r>
      <rPr>
        <sz val="13"/>
        <color rgb="FF000000"/>
        <rFont val="Times New Roman"/>
        <family val="1"/>
      </rPr>
      <t xml:space="preserve">  108 </t>
    </r>
    <r>
      <rPr>
        <sz val="13"/>
        <color rgb="FF000000"/>
        <rFont val="標楷體"/>
        <family val="4"/>
        <charset val="136"/>
      </rPr>
      <t>年</t>
    </r>
    <phoneticPr fontId="7" type="noConversion"/>
  </si>
  <si>
    <t>政府機關人員小計</t>
    <phoneticPr fontId="7" type="noConversion"/>
  </si>
  <si>
    <t>民間團體</t>
    <phoneticPr fontId="7" type="noConversion"/>
  </si>
  <si>
    <t>學生</t>
    <phoneticPr fontId="7" type="noConversion"/>
  </si>
  <si>
    <t>備註：</t>
    <phoneticPr fontId="7" type="noConversion"/>
  </si>
  <si>
    <t>經濟部及所屬機關「國際參與」人次統計表</t>
  </si>
  <si>
    <r>
      <rPr>
        <sz val="13"/>
        <color rgb="FF000000"/>
        <rFont val="標楷體"/>
        <family val="4"/>
        <charset val="136"/>
      </rPr>
      <t>中華民國</t>
    </r>
    <r>
      <rPr>
        <sz val="13"/>
        <color rgb="FF000000"/>
        <rFont val="Times New Roman"/>
        <family val="1"/>
      </rPr>
      <t xml:space="preserve"> 109 </t>
    </r>
    <r>
      <rPr>
        <sz val="13"/>
        <color rgb="FF000000"/>
        <rFont val="標楷體"/>
        <family val="4"/>
        <charset val="136"/>
      </rPr>
      <t>年</t>
    </r>
  </si>
  <si>
    <t>國際參與人次合計</t>
  </si>
  <si>
    <t>政府機關人員小計</t>
  </si>
  <si>
    <t>民間團體</t>
  </si>
  <si>
    <t>學生</t>
  </si>
  <si>
    <r>
      <rPr>
        <sz val="14"/>
        <color rgb="FF000000"/>
        <rFont val="標楷體"/>
        <family val="4"/>
        <charset val="136"/>
      </rPr>
      <t>備註：因為</t>
    </r>
    <r>
      <rPr>
        <sz val="14"/>
        <color rgb="FF000000"/>
        <rFont val="標楷體"/>
        <family val="4"/>
        <charset val="136"/>
      </rPr>
      <t>COVID-19</t>
    </r>
    <r>
      <rPr>
        <sz val="14"/>
        <color rgb="FF000000"/>
        <rFont val="標楷體"/>
        <family val="4"/>
        <charset val="136"/>
      </rPr>
      <t>疫情關係，所以國際參與人次減少。</t>
    </r>
  </si>
  <si>
    <r>
      <t>中華民國</t>
    </r>
    <r>
      <rPr>
        <sz val="13"/>
        <color rgb="FF000000"/>
        <rFont val="Times New Roman"/>
        <family val="1"/>
      </rPr>
      <t xml:space="preserve"> 110 </t>
    </r>
    <r>
      <rPr>
        <sz val="13"/>
        <color rgb="FF000000"/>
        <rFont val="標楷體"/>
        <family val="4"/>
        <charset val="136"/>
      </rPr>
      <t>年</t>
    </r>
    <phoneticPr fontId="7" type="noConversion"/>
  </si>
  <si>
    <t>備註：受COVID-19疫情影響，國際參與人次減少。</t>
    <phoneticPr fontId="7" type="noConversion"/>
  </si>
  <si>
    <r>
      <t>中華民國</t>
    </r>
    <r>
      <rPr>
        <sz val="12"/>
        <color theme="1"/>
        <rFont val="新細明體"/>
        <family val="1"/>
        <charset val="136"/>
        <scheme val="minor"/>
      </rPr>
      <t xml:space="preserve"> 111 </t>
    </r>
    <r>
      <rPr>
        <sz val="13"/>
        <color rgb="FF000000"/>
        <rFont val="標楷體"/>
        <family val="4"/>
        <charset val="136"/>
      </rPr>
      <t>年</t>
    </r>
  </si>
  <si>
    <t>備註：受COVID-19疫情影響，國際參與人次減少。</t>
  </si>
  <si>
    <t>經濟部國際貿易署「國際參與」人次統計表</t>
  </si>
  <si>
    <r>
      <t>中華民國</t>
    </r>
    <r>
      <rPr>
        <sz val="13"/>
        <color rgb="FF000000"/>
        <rFont val="Times New Roman"/>
        <family val="1"/>
      </rPr>
      <t>112</t>
    </r>
    <r>
      <rPr>
        <sz val="13"/>
        <color rgb="FF000000"/>
        <rFont val="標楷體"/>
        <family val="4"/>
        <charset val="136"/>
      </rPr>
      <t>年</t>
    </r>
    <r>
      <rPr>
        <sz val="13"/>
        <color rgb="FF000000"/>
        <rFont val="Times New Roman"/>
        <family val="1"/>
      </rPr>
      <t>1</t>
    </r>
    <r>
      <rPr>
        <sz val="13"/>
        <color rgb="FF000000"/>
        <rFont val="標楷體"/>
        <family val="4"/>
        <charset val="136"/>
      </rPr>
      <t>至</t>
    </r>
    <r>
      <rPr>
        <sz val="13"/>
        <color rgb="FF000000"/>
        <rFont val="Times New Roman"/>
        <family val="1"/>
      </rPr>
      <t>12</t>
    </r>
    <r>
      <rPr>
        <sz val="13"/>
        <color rgb="FF000000"/>
        <rFont val="標楷體"/>
        <family val="4"/>
        <charset val="136"/>
      </rPr>
      <t>月</t>
    </r>
  </si>
  <si>
    <t>考察、視察、訪問(註)</t>
  </si>
  <si>
    <t>備註：</t>
  </si>
  <si>
    <t>考察、視察、訪問
(註)</t>
  </si>
  <si>
    <r>
      <t>中華民國</t>
    </r>
    <r>
      <rPr>
        <sz val="13"/>
        <color rgb="FF000000"/>
        <rFont val="Times New Roman"/>
        <family val="1"/>
      </rPr>
      <t>113</t>
    </r>
    <r>
      <rPr>
        <sz val="13"/>
        <color rgb="FF000000"/>
        <rFont val="標楷體"/>
        <family val="4"/>
        <charset val="136"/>
      </rPr>
      <t>年</t>
    </r>
    <r>
      <rPr>
        <sz val="13"/>
        <color rgb="FF000000"/>
        <rFont val="Times New Roman"/>
        <family val="1"/>
      </rPr>
      <t>1</t>
    </r>
    <r>
      <rPr>
        <sz val="13"/>
        <color rgb="FF000000"/>
        <rFont val="標楷體"/>
        <family val="4"/>
        <charset val="136"/>
      </rPr>
      <t>至</t>
    </r>
    <r>
      <rPr>
        <sz val="13"/>
        <color rgb="FF000000"/>
        <rFont val="Times New Roman"/>
        <family val="1"/>
      </rPr>
      <t>12</t>
    </r>
    <r>
      <rPr>
        <sz val="13"/>
        <color rgb="FF000000"/>
        <rFont val="標楷體"/>
        <family val="4"/>
        <charset val="136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</si>
</sst>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* #,##0&quot; &quot;;&quot;-&quot;* #,##0&quot; &quot;;&quot; &quot;* &quot;- &quot;;&quot; &quot;@&quot; &quot;"/>
  </numFmts>
  <fonts count="37">
    <font>
      <sz val="12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  <scheme val="minor"/>
    </font>
    <font>
      <sz val="14"/>
      <color indexed="8"/>
      <name val="Arial Unicode MS"/>
      <family val="2"/>
      <charset val="136"/>
    </font>
    <font>
      <sz val="14"/>
      <name val="Arial Unicode MS"/>
      <family val="2"/>
      <charset val="136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color indexed="10"/>
      <name val="Arial"/>
      <family val="2"/>
    </font>
    <font>
      <sz val="12"/>
      <color indexed="1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3"/>
      <color rgb="FF000000"/>
      <name val="標楷體"/>
      <family val="4"/>
      <charset val="136"/>
    </font>
    <font>
      <sz val="13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9"/>
      <color rgb="FF000000"/>
      <name val="新細明體"/>
      <family val="3"/>
      <charset val="136"/>
    </font>
    <font>
      <b/>
      <sz val="9"/>
      <color rgb="FF000000"/>
      <name val="新細明體"/>
      <family val="2"/>
      <charset val="136"/>
    </font>
    <font>
      <sz val="9"/>
      <color rgb="FF000000"/>
      <name val="新細明體"/>
      <family val="3"/>
      <charset val="136"/>
    </font>
    <font>
      <sz val="9"/>
      <color rgb="FF000000"/>
      <name val="新細明體"/>
      <family val="2"/>
      <charset val="136"/>
    </font>
    <font>
      <b/>
      <sz val="9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/>
    </xf>
    <xf numFmtId="0" fontId="5" fillId="0" borderId="8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0" xfId="0" applyFont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14" fillId="0" borderId="10" xfId="0" applyFont="1" applyBorder="1" applyAlignment="1">
      <alignment horizontal="left" vertical="center" indent="1"/>
    </xf>
    <xf numFmtId="0" fontId="0" fillId="0" borderId="0" xfId="0" applyFont="1" applyBorder="1">
      <alignment vertical="center"/>
    </xf>
    <xf numFmtId="0" fontId="0" fillId="0" borderId="11" xfId="0" applyFont="1" applyBorder="1">
      <alignment vertical="center"/>
    </xf>
    <xf numFmtId="0" fontId="14" fillId="0" borderId="12" xfId="0" applyFont="1" applyBorder="1" applyAlignment="1">
      <alignment horizontal="left" vertical="center" indent="1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2"/>
    </xf>
    <xf numFmtId="0" fontId="4" fillId="0" borderId="0" xfId="0" applyFont="1" applyBorder="1">
      <alignment vertical="center"/>
    </xf>
    <xf numFmtId="0" fontId="16" fillId="0" borderId="10" xfId="0" applyFont="1" applyFill="1" applyBorder="1" applyAlignment="1">
      <alignment horizontal="left" vertical="center" indent="2"/>
    </xf>
    <xf numFmtId="0" fontId="14" fillId="0" borderId="12" xfId="0" applyFont="1" applyBorder="1" applyAlignment="1">
      <alignment horizontal="left" vertical="center" indent="2"/>
    </xf>
    <xf numFmtId="0" fontId="0" fillId="0" borderId="10" xfId="0" applyFont="1" applyBorder="1">
      <alignment vertical="center"/>
    </xf>
    <xf numFmtId="0" fontId="0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0" xfId="2">
      <alignment vertical="center"/>
    </xf>
    <xf numFmtId="0" fontId="24" fillId="0" borderId="0" xfId="2" applyFont="1" applyAlignment="1">
      <alignment horizontal="right" vertical="center"/>
    </xf>
    <xf numFmtId="0" fontId="21" fillId="0" borderId="0" xfId="2" applyAlignment="1">
      <alignment horizontal="left" vertical="center"/>
    </xf>
    <xf numFmtId="0" fontId="25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left" vertical="center" wrapText="1"/>
    </xf>
    <xf numFmtId="0" fontId="27" fillId="0" borderId="1" xfId="2" applyFont="1" applyBorder="1" applyAlignment="1">
      <alignment horizontal="right" vertical="center" wrapText="1"/>
    </xf>
    <xf numFmtId="0" fontId="25" fillId="0" borderId="1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 indent="1"/>
    </xf>
    <xf numFmtId="0" fontId="25" fillId="0" borderId="1" xfId="2" applyFont="1" applyBorder="1" applyAlignment="1">
      <alignment horizontal="justify" vertical="center" wrapText="1"/>
    </xf>
    <xf numFmtId="0" fontId="25" fillId="0" borderId="15" xfId="2" applyFont="1" applyBorder="1" applyAlignment="1">
      <alignment horizontal="center" vertical="center" wrapText="1"/>
    </xf>
    <xf numFmtId="0" fontId="25" fillId="0" borderId="17" xfId="2" applyFont="1" applyBorder="1" applyAlignment="1">
      <alignment horizontal="center" vertical="center" wrapText="1"/>
    </xf>
    <xf numFmtId="0" fontId="25" fillId="0" borderId="16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left" vertical="center" wrapText="1"/>
    </xf>
    <xf numFmtId="0" fontId="27" fillId="0" borderId="16" xfId="2" applyFont="1" applyBorder="1" applyAlignment="1">
      <alignment horizontal="right" vertical="center" wrapText="1"/>
    </xf>
    <xf numFmtId="0" fontId="25" fillId="0" borderId="16" xfId="2" applyFont="1" applyBorder="1" applyAlignment="1">
      <alignment horizontal="left" vertical="center" wrapText="1"/>
    </xf>
    <xf numFmtId="0" fontId="25" fillId="0" borderId="16" xfId="2" applyFont="1" applyBorder="1" applyAlignment="1">
      <alignment horizontal="left" vertical="center" wrapText="1" indent="1"/>
    </xf>
    <xf numFmtId="0" fontId="25" fillId="0" borderId="16" xfId="2" applyFont="1" applyBorder="1" applyAlignment="1">
      <alignment horizontal="justify" vertical="center" wrapText="1"/>
    </xf>
    <xf numFmtId="0" fontId="18" fillId="0" borderId="0" xfId="1">
      <alignment vertical="center"/>
    </xf>
    <xf numFmtId="0" fontId="29" fillId="0" borderId="0" xfId="1" applyFont="1" applyAlignment="1">
      <alignment horizontal="right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1" xfId="1" applyFont="1" applyBorder="1" applyAlignment="1">
      <alignment horizontal="center" vertical="center" wrapText="1"/>
    </xf>
    <xf numFmtId="0" fontId="27" fillId="0" borderId="20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left" vertical="center" wrapText="1"/>
    </xf>
    <xf numFmtId="0" fontId="27" fillId="0" borderId="20" xfId="1" applyFont="1" applyBorder="1" applyAlignment="1">
      <alignment horizontal="right" vertical="center" wrapText="1"/>
    </xf>
    <xf numFmtId="0" fontId="18" fillId="0" borderId="0" xfId="1" applyAlignment="1">
      <alignment horizontal="left" vertical="center"/>
    </xf>
    <xf numFmtId="0" fontId="27" fillId="0" borderId="20" xfId="1" applyFont="1" applyBorder="1" applyAlignment="1">
      <alignment horizontal="left" vertical="center" wrapText="1"/>
    </xf>
    <xf numFmtId="0" fontId="27" fillId="0" borderId="20" xfId="1" applyFont="1" applyBorder="1" applyAlignment="1">
      <alignment horizontal="left" vertical="center" wrapText="1" indent="1"/>
    </xf>
    <xf numFmtId="0" fontId="27" fillId="0" borderId="20" xfId="1" applyFont="1" applyBorder="1" applyAlignment="1">
      <alignment horizontal="justify" vertical="center" wrapText="1"/>
    </xf>
    <xf numFmtId="0" fontId="27" fillId="0" borderId="20" xfId="1" applyFont="1" applyBorder="1" applyAlignment="1">
      <alignment horizontal="left" vertical="center" wrapText="1" indent="2"/>
    </xf>
    <xf numFmtId="0" fontId="27" fillId="0" borderId="22" xfId="1" applyFont="1" applyBorder="1" applyAlignment="1">
      <alignment horizontal="justify" vertical="center" wrapText="1"/>
    </xf>
    <xf numFmtId="176" fontId="27" fillId="0" borderId="20" xfId="1" applyNumberFormat="1" applyFont="1" applyFill="1" applyBorder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7" fillId="0" borderId="22" xfId="1" applyFont="1" applyBorder="1" applyAlignment="1">
      <alignment horizontal="left" vertical="top" wrapText="1"/>
    </xf>
    <xf numFmtId="0" fontId="27" fillId="0" borderId="18" xfId="2" applyFont="1" applyBorder="1" applyAlignment="1">
      <alignment horizontal="left" vertical="top" wrapText="1"/>
    </xf>
    <xf numFmtId="0" fontId="25" fillId="0" borderId="18" xfId="2" applyFont="1" applyBorder="1" applyAlignment="1">
      <alignment horizontal="left" vertical="top" wrapText="1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5" fillId="0" borderId="16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 vertical="top" wrapText="1"/>
    </xf>
    <xf numFmtId="0" fontId="25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5" fillId="0" borderId="22" xfId="1" applyFont="1" applyBorder="1" applyAlignment="1">
      <alignment horizontal="justify" vertical="center" wrapText="1"/>
    </xf>
    <xf numFmtId="0" fontId="25" fillId="0" borderId="20" xfId="1" applyFont="1" applyBorder="1" applyAlignment="1">
      <alignment horizontal="justify" vertical="center" wrapText="1"/>
    </xf>
    <xf numFmtId="0" fontId="25" fillId="0" borderId="20" xfId="1" applyFont="1" applyBorder="1" applyAlignment="1">
      <alignment horizontal="left" vertical="center" wrapText="1" indent="2"/>
    </xf>
    <xf numFmtId="0" fontId="25" fillId="0" borderId="20" xfId="1" applyFont="1" applyBorder="1" applyAlignment="1">
      <alignment horizontal="left" vertical="center" wrapText="1"/>
    </xf>
    <xf numFmtId="0" fontId="26" fillId="0" borderId="20" xfId="1" applyFont="1" applyBorder="1" applyAlignment="1">
      <alignment horizontal="left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24" fillId="0" borderId="0" xfId="1" applyFont="1" applyAlignment="1">
      <alignment horizontal="right" vertical="center"/>
    </xf>
    <xf numFmtId="0" fontId="22" fillId="0" borderId="0" xfId="1" applyFont="1" applyAlignment="1">
      <alignment horizontal="center" vertical="center"/>
    </xf>
    <xf numFmtId="176" fontId="25" fillId="0" borderId="20" xfId="1" applyNumberFormat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94D4-5F0B-4717-9C39-A1AA5711C11C}">
  <dimension ref="A1:P19"/>
  <sheetViews>
    <sheetView tabSelected="1" workbookViewId="0">
      <selection activeCell="A2" sqref="A2:P2"/>
    </sheetView>
  </sheetViews>
  <sheetFormatPr defaultRowHeight="16.5"/>
  <cols>
    <col min="1" max="1" width="16.5" style="61" customWidth="1"/>
    <col min="2" max="16" width="7.625" style="61" customWidth="1"/>
    <col min="17" max="1024" width="8.125" style="61" customWidth="1"/>
    <col min="1025" max="1025" width="9" style="61" customWidth="1"/>
    <col min="1026" max="16384" width="9" style="61"/>
  </cols>
  <sheetData>
    <row r="1" spans="1:16" ht="21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17.25">
      <c r="A2" s="76" t="s">
        <v>82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P3" s="99" t="s">
        <v>0</v>
      </c>
    </row>
    <row r="4" spans="1:16" ht="50.25" customHeight="1">
      <c r="A4" s="98"/>
      <c r="B4" s="97" t="s">
        <v>1</v>
      </c>
      <c r="C4" s="97"/>
      <c r="D4" s="97"/>
      <c r="E4" s="97" t="s">
        <v>81</v>
      </c>
      <c r="F4" s="97"/>
      <c r="G4" s="97"/>
      <c r="H4" s="97" t="s">
        <v>3</v>
      </c>
      <c r="I4" s="97"/>
      <c r="J4" s="97"/>
      <c r="K4" s="97" t="s">
        <v>4</v>
      </c>
      <c r="L4" s="97"/>
      <c r="M4" s="97"/>
      <c r="N4" s="97" t="s">
        <v>5</v>
      </c>
      <c r="O4" s="97"/>
      <c r="P4" s="97"/>
    </row>
    <row r="5" spans="1:16" ht="30" customHeight="1">
      <c r="A5" s="96"/>
      <c r="B5" s="95" t="s">
        <v>1</v>
      </c>
      <c r="C5" s="95" t="s">
        <v>6</v>
      </c>
      <c r="D5" s="95" t="s">
        <v>7</v>
      </c>
      <c r="E5" s="95" t="s">
        <v>1</v>
      </c>
      <c r="F5" s="95" t="s">
        <v>6</v>
      </c>
      <c r="G5" s="95" t="s">
        <v>7</v>
      </c>
      <c r="H5" s="95" t="s">
        <v>1</v>
      </c>
      <c r="I5" s="95" t="s">
        <v>6</v>
      </c>
      <c r="J5" s="95" t="s">
        <v>7</v>
      </c>
      <c r="K5" s="95" t="s">
        <v>1</v>
      </c>
      <c r="L5" s="95" t="s">
        <v>6</v>
      </c>
      <c r="M5" s="95" t="s">
        <v>7</v>
      </c>
      <c r="N5" s="95" t="s">
        <v>1</v>
      </c>
      <c r="O5" s="95" t="s">
        <v>6</v>
      </c>
      <c r="P5" s="95" t="s">
        <v>7</v>
      </c>
    </row>
    <row r="6" spans="1:16" s="68" customFormat="1" ht="39">
      <c r="A6" s="94" t="s">
        <v>68</v>
      </c>
      <c r="B6" s="101">
        <f>C6+D6</f>
        <v>138</v>
      </c>
      <c r="C6" s="101">
        <f>F6+I6+L6+O6</f>
        <v>78</v>
      </c>
      <c r="D6" s="101">
        <f>G6+J6+M6+P6</f>
        <v>60</v>
      </c>
      <c r="E6" s="101">
        <f>F6+G6</f>
        <v>22</v>
      </c>
      <c r="F6" s="101">
        <f>F7+F13+F14+F15+F16+F17+F18</f>
        <v>9</v>
      </c>
      <c r="G6" s="101">
        <f>G7+G13+G14+G15+G16+G17+G18</f>
        <v>13</v>
      </c>
      <c r="H6" s="101">
        <f>I6+J6</f>
        <v>116</v>
      </c>
      <c r="I6" s="101">
        <f>I7+I13+I14+I15+I16+I17+I18</f>
        <v>69</v>
      </c>
      <c r="J6" s="101">
        <f>J7+J13+J14+J15+J16+J17+J18</f>
        <v>47</v>
      </c>
      <c r="K6" s="101">
        <f>L6+M6</f>
        <v>0</v>
      </c>
      <c r="L6" s="101">
        <f>L7+L13+L14+L15+L16+L17+L18</f>
        <v>0</v>
      </c>
      <c r="M6" s="101">
        <f>M7+M13+M14+M15+M16+M17+M18</f>
        <v>0</v>
      </c>
      <c r="N6" s="101">
        <f>O6+P6</f>
        <v>0</v>
      </c>
      <c r="O6" s="101">
        <f>O7+O13+O14+O15+O16+O17+O18</f>
        <v>0</v>
      </c>
      <c r="P6" s="101">
        <f>P7+P13+P14+P15+P16+P17+P18</f>
        <v>0</v>
      </c>
    </row>
    <row r="7" spans="1:16" s="68" customFormat="1" ht="39">
      <c r="A7" s="93" t="s">
        <v>69</v>
      </c>
      <c r="B7" s="101">
        <f>C7+D7</f>
        <v>136</v>
      </c>
      <c r="C7" s="101">
        <f>F7+I7+L7+O7</f>
        <v>76</v>
      </c>
      <c r="D7" s="101">
        <f>G7+J7+M7+P7</f>
        <v>60</v>
      </c>
      <c r="E7" s="101">
        <f>F7+G7</f>
        <v>22</v>
      </c>
      <c r="F7" s="101">
        <f>F8+F9+F10+F11+F12</f>
        <v>9</v>
      </c>
      <c r="G7" s="101">
        <f>G8+G9+G10+G11+G12</f>
        <v>13</v>
      </c>
      <c r="H7" s="101">
        <f>I7+J7</f>
        <v>114</v>
      </c>
      <c r="I7" s="101">
        <f>I8+I9+I10+I11+I12</f>
        <v>67</v>
      </c>
      <c r="J7" s="101">
        <f>J8+J9+J10+J11+J12</f>
        <v>47</v>
      </c>
      <c r="K7" s="101">
        <f>L7+M7</f>
        <v>0</v>
      </c>
      <c r="L7" s="101">
        <f>L8+L9+L10+L11+L12</f>
        <v>0</v>
      </c>
      <c r="M7" s="101">
        <f>M8+M9+M10+M11+M12</f>
        <v>0</v>
      </c>
      <c r="N7" s="101">
        <f>O7+P7</f>
        <v>0</v>
      </c>
      <c r="O7" s="101">
        <f>O8+O9+O10+O11+O12</f>
        <v>0</v>
      </c>
      <c r="P7" s="101">
        <f>P8+P9+P10+P11+P12</f>
        <v>0</v>
      </c>
    </row>
    <row r="8" spans="1:16" ht="30" customHeight="1">
      <c r="A8" s="92" t="s">
        <v>8</v>
      </c>
      <c r="B8" s="101">
        <f>C8+D8</f>
        <v>0</v>
      </c>
      <c r="C8" s="101">
        <f>F8+I8+L8+O8</f>
        <v>0</v>
      </c>
      <c r="D8" s="101">
        <f>G8+J8+M8+P8</f>
        <v>0</v>
      </c>
      <c r="E8" s="101">
        <f>F8+G8</f>
        <v>0</v>
      </c>
      <c r="F8" s="101">
        <v>0</v>
      </c>
      <c r="G8" s="101">
        <v>0</v>
      </c>
      <c r="H8" s="101">
        <f>I8+J8</f>
        <v>0</v>
      </c>
      <c r="I8" s="101">
        <v>0</v>
      </c>
      <c r="J8" s="101">
        <v>0</v>
      </c>
      <c r="K8" s="101">
        <f>L8+M8</f>
        <v>0</v>
      </c>
      <c r="L8" s="101">
        <v>0</v>
      </c>
      <c r="M8" s="101">
        <v>0</v>
      </c>
      <c r="N8" s="101">
        <f>O8+P8</f>
        <v>0</v>
      </c>
      <c r="O8" s="101">
        <v>0</v>
      </c>
      <c r="P8" s="101">
        <v>0</v>
      </c>
    </row>
    <row r="9" spans="1:16" ht="30" customHeight="1">
      <c r="A9" s="92" t="s">
        <v>9</v>
      </c>
      <c r="B9" s="101">
        <f>C9+D9</f>
        <v>64</v>
      </c>
      <c r="C9" s="101">
        <f>F9+I9+L9+O9</f>
        <v>36</v>
      </c>
      <c r="D9" s="101">
        <f>G9+J9+M9+P9</f>
        <v>28</v>
      </c>
      <c r="E9" s="101">
        <f>F9+G9</f>
        <v>13</v>
      </c>
      <c r="F9" s="101">
        <v>4</v>
      </c>
      <c r="G9" s="101">
        <v>9</v>
      </c>
      <c r="H9" s="101">
        <f>I9+J9</f>
        <v>51</v>
      </c>
      <c r="I9" s="101">
        <v>32</v>
      </c>
      <c r="J9" s="101">
        <v>19</v>
      </c>
      <c r="K9" s="101">
        <f>L9+M9</f>
        <v>0</v>
      </c>
      <c r="L9" s="101">
        <v>0</v>
      </c>
      <c r="M9" s="101">
        <v>0</v>
      </c>
      <c r="N9" s="101">
        <f>O9+P9</f>
        <v>0</v>
      </c>
      <c r="O9" s="101">
        <v>0</v>
      </c>
      <c r="P9" s="101">
        <v>0</v>
      </c>
    </row>
    <row r="10" spans="1:16" ht="30" customHeight="1">
      <c r="A10" s="92" t="s">
        <v>10</v>
      </c>
      <c r="B10" s="101">
        <f>C10+D10</f>
        <v>69</v>
      </c>
      <c r="C10" s="101">
        <f>F10+I10+L10+O10</f>
        <v>38</v>
      </c>
      <c r="D10" s="101">
        <f>G10+J10+M10+P10</f>
        <v>31</v>
      </c>
      <c r="E10" s="101">
        <f>F10+G10</f>
        <v>9</v>
      </c>
      <c r="F10" s="101">
        <v>5</v>
      </c>
      <c r="G10" s="101">
        <v>4</v>
      </c>
      <c r="H10" s="101">
        <f>I10+J10</f>
        <v>60</v>
      </c>
      <c r="I10" s="101">
        <v>33</v>
      </c>
      <c r="J10" s="101">
        <v>27</v>
      </c>
      <c r="K10" s="101">
        <f>L10+M10</f>
        <v>0</v>
      </c>
      <c r="L10" s="101">
        <v>0</v>
      </c>
      <c r="M10" s="101">
        <v>0</v>
      </c>
      <c r="N10" s="101">
        <f>O10+P10</f>
        <v>0</v>
      </c>
      <c r="O10" s="101">
        <v>0</v>
      </c>
      <c r="P10" s="101">
        <v>0</v>
      </c>
    </row>
    <row r="11" spans="1:16" ht="30" customHeight="1">
      <c r="A11" s="92" t="s">
        <v>11</v>
      </c>
      <c r="B11" s="101">
        <f>C11+D11</f>
        <v>2</v>
      </c>
      <c r="C11" s="101">
        <f>F11+I11+L11+O11</f>
        <v>1</v>
      </c>
      <c r="D11" s="101">
        <f>G11+J11+M11+P11</f>
        <v>1</v>
      </c>
      <c r="E11" s="101">
        <f>F11+G11</f>
        <v>0</v>
      </c>
      <c r="F11" s="101">
        <v>0</v>
      </c>
      <c r="G11" s="101">
        <v>0</v>
      </c>
      <c r="H11" s="101">
        <f>I11+J11</f>
        <v>2</v>
      </c>
      <c r="I11" s="101">
        <v>1</v>
      </c>
      <c r="J11" s="101">
        <v>1</v>
      </c>
      <c r="K11" s="101">
        <f>L11+M11</f>
        <v>0</v>
      </c>
      <c r="L11" s="101">
        <v>0</v>
      </c>
      <c r="M11" s="101">
        <v>0</v>
      </c>
      <c r="N11" s="101">
        <f>O11+P11</f>
        <v>0</v>
      </c>
      <c r="O11" s="101">
        <v>0</v>
      </c>
      <c r="P11" s="101">
        <v>0</v>
      </c>
    </row>
    <row r="12" spans="1:16" ht="30" customHeight="1">
      <c r="A12" s="92" t="s">
        <v>5</v>
      </c>
      <c r="B12" s="101">
        <f>C12+D12</f>
        <v>1</v>
      </c>
      <c r="C12" s="101">
        <f>F12+I12+L12+O12</f>
        <v>1</v>
      </c>
      <c r="D12" s="101">
        <f>G12+J12+M12+P12</f>
        <v>0</v>
      </c>
      <c r="E12" s="101">
        <f>F12+G12</f>
        <v>0</v>
      </c>
      <c r="F12" s="101">
        <v>0</v>
      </c>
      <c r="G12" s="101">
        <v>0</v>
      </c>
      <c r="H12" s="101">
        <f>I12+J12</f>
        <v>1</v>
      </c>
      <c r="I12" s="101">
        <v>1</v>
      </c>
      <c r="J12" s="101">
        <v>0</v>
      </c>
      <c r="K12" s="101">
        <f>L12+M12</f>
        <v>0</v>
      </c>
      <c r="L12" s="101">
        <v>0</v>
      </c>
      <c r="M12" s="101">
        <v>0</v>
      </c>
      <c r="N12" s="101">
        <f>O12+P12</f>
        <v>0</v>
      </c>
      <c r="O12" s="101">
        <v>0</v>
      </c>
      <c r="P12" s="101">
        <v>0</v>
      </c>
    </row>
    <row r="13" spans="1:16" ht="30" customHeight="1">
      <c r="A13" s="91" t="s">
        <v>12</v>
      </c>
      <c r="B13" s="101">
        <f>C13+D13</f>
        <v>0</v>
      </c>
      <c r="C13" s="101">
        <f>F13+I13+L13+O13</f>
        <v>0</v>
      </c>
      <c r="D13" s="101">
        <f>G13+J13+M13+P13</f>
        <v>0</v>
      </c>
      <c r="E13" s="101">
        <f>F13+G13</f>
        <v>0</v>
      </c>
      <c r="F13" s="101">
        <v>0</v>
      </c>
      <c r="G13" s="101">
        <v>0</v>
      </c>
      <c r="H13" s="101">
        <f>I13+J13</f>
        <v>0</v>
      </c>
      <c r="I13" s="101">
        <v>0</v>
      </c>
      <c r="J13" s="101">
        <v>0</v>
      </c>
      <c r="K13" s="101">
        <f>L13+M13</f>
        <v>0</v>
      </c>
      <c r="L13" s="101">
        <v>0</v>
      </c>
      <c r="M13" s="101">
        <v>0</v>
      </c>
      <c r="N13" s="101">
        <f>O13+P13</f>
        <v>0</v>
      </c>
      <c r="O13" s="101">
        <v>0</v>
      </c>
      <c r="P13" s="101">
        <v>0</v>
      </c>
    </row>
    <row r="14" spans="1:16" ht="30" customHeight="1">
      <c r="A14" s="91" t="s">
        <v>13</v>
      </c>
      <c r="B14" s="101">
        <f>C14+D14</f>
        <v>1</v>
      </c>
      <c r="C14" s="101">
        <f>F14+I14+L14+O14</f>
        <v>1</v>
      </c>
      <c r="D14" s="101">
        <f>G14+J14+M14+P14</f>
        <v>0</v>
      </c>
      <c r="E14" s="101">
        <f>F14+G14</f>
        <v>0</v>
      </c>
      <c r="F14" s="101">
        <v>0</v>
      </c>
      <c r="G14" s="101">
        <v>0</v>
      </c>
      <c r="H14" s="101">
        <f>I14+J14</f>
        <v>1</v>
      </c>
      <c r="I14" s="101">
        <v>1</v>
      </c>
      <c r="J14" s="101">
        <v>0</v>
      </c>
      <c r="K14" s="101">
        <f>L14+M14</f>
        <v>0</v>
      </c>
      <c r="L14" s="101">
        <v>0</v>
      </c>
      <c r="M14" s="101">
        <v>0</v>
      </c>
      <c r="N14" s="101">
        <f>O14+P14</f>
        <v>0</v>
      </c>
      <c r="O14" s="101">
        <v>0</v>
      </c>
      <c r="P14" s="101">
        <v>0</v>
      </c>
    </row>
    <row r="15" spans="1:16" ht="30" customHeight="1">
      <c r="A15" s="91" t="s">
        <v>14</v>
      </c>
      <c r="B15" s="101">
        <f>C15+D15</f>
        <v>0</v>
      </c>
      <c r="C15" s="101">
        <f>F15+I15+L15+O15</f>
        <v>0</v>
      </c>
      <c r="D15" s="101">
        <f>G15+J15+M15+P15</f>
        <v>0</v>
      </c>
      <c r="E15" s="101">
        <f>F15+G15</f>
        <v>0</v>
      </c>
      <c r="F15" s="101">
        <v>0</v>
      </c>
      <c r="G15" s="101">
        <v>0</v>
      </c>
      <c r="H15" s="101">
        <f>I15+J15</f>
        <v>0</v>
      </c>
      <c r="I15" s="101">
        <v>0</v>
      </c>
      <c r="J15" s="101">
        <v>0</v>
      </c>
      <c r="K15" s="101">
        <f>L15+M15</f>
        <v>0</v>
      </c>
      <c r="L15" s="101">
        <v>0</v>
      </c>
      <c r="M15" s="101">
        <v>0</v>
      </c>
      <c r="N15" s="101">
        <f>O15+P15</f>
        <v>0</v>
      </c>
      <c r="O15" s="101">
        <v>0</v>
      </c>
      <c r="P15" s="101">
        <v>0</v>
      </c>
    </row>
    <row r="16" spans="1:16" ht="29.25" customHeight="1">
      <c r="A16" s="91" t="s">
        <v>70</v>
      </c>
      <c r="B16" s="101">
        <f>C16+D16</f>
        <v>0</v>
      </c>
      <c r="C16" s="101">
        <f>F16+I16+L16+O16</f>
        <v>0</v>
      </c>
      <c r="D16" s="101">
        <f>G16+J16+M16+P16</f>
        <v>0</v>
      </c>
      <c r="E16" s="101">
        <f>F16+G16</f>
        <v>0</v>
      </c>
      <c r="F16" s="101">
        <v>0</v>
      </c>
      <c r="G16" s="101">
        <v>0</v>
      </c>
      <c r="H16" s="101">
        <f>I16+J16</f>
        <v>0</v>
      </c>
      <c r="I16" s="101">
        <v>0</v>
      </c>
      <c r="J16" s="101">
        <v>0</v>
      </c>
      <c r="K16" s="101">
        <f>L16+M16</f>
        <v>0</v>
      </c>
      <c r="L16" s="101">
        <v>0</v>
      </c>
      <c r="M16" s="101">
        <v>0</v>
      </c>
      <c r="N16" s="101">
        <f>O16+P16</f>
        <v>0</v>
      </c>
      <c r="O16" s="101">
        <v>0</v>
      </c>
      <c r="P16" s="101">
        <v>0</v>
      </c>
    </row>
    <row r="17" spans="1:16" ht="30" customHeight="1">
      <c r="A17" s="91" t="s">
        <v>71</v>
      </c>
      <c r="B17" s="101">
        <f>C17+D17</f>
        <v>0</v>
      </c>
      <c r="C17" s="101">
        <f>F17+I17+L17+O17</f>
        <v>0</v>
      </c>
      <c r="D17" s="101">
        <f>G17+J17+M17+P17</f>
        <v>0</v>
      </c>
      <c r="E17" s="101">
        <f>F17+G17</f>
        <v>0</v>
      </c>
      <c r="F17" s="101">
        <v>0</v>
      </c>
      <c r="G17" s="101">
        <v>0</v>
      </c>
      <c r="H17" s="101">
        <f>I17+J17</f>
        <v>0</v>
      </c>
      <c r="I17" s="101">
        <v>0</v>
      </c>
      <c r="J17" s="101">
        <v>0</v>
      </c>
      <c r="K17" s="101">
        <f>L17+M17</f>
        <v>0</v>
      </c>
      <c r="L17" s="101">
        <v>0</v>
      </c>
      <c r="M17" s="101">
        <v>0</v>
      </c>
      <c r="N17" s="101">
        <f>O17+P17</f>
        <v>0</v>
      </c>
      <c r="O17" s="101">
        <v>0</v>
      </c>
      <c r="P17" s="101">
        <v>0</v>
      </c>
    </row>
    <row r="18" spans="1:16" ht="30" customHeight="1">
      <c r="A18" s="91" t="s">
        <v>15</v>
      </c>
      <c r="B18" s="101">
        <f>C18+D18</f>
        <v>1</v>
      </c>
      <c r="C18" s="101">
        <f>F18+I18+L18+O18</f>
        <v>1</v>
      </c>
      <c r="D18" s="101">
        <f>G18+J18+M18+P18</f>
        <v>0</v>
      </c>
      <c r="E18" s="101">
        <f>F18+G18</f>
        <v>0</v>
      </c>
      <c r="F18" s="101">
        <v>0</v>
      </c>
      <c r="G18" s="101">
        <v>0</v>
      </c>
      <c r="H18" s="101">
        <f>I18+J18</f>
        <v>1</v>
      </c>
      <c r="I18" s="101">
        <v>1</v>
      </c>
      <c r="J18" s="101">
        <v>0</v>
      </c>
      <c r="K18" s="101">
        <f>L18+M18</f>
        <v>0</v>
      </c>
      <c r="L18" s="101">
        <v>0</v>
      </c>
      <c r="M18" s="101">
        <v>0</v>
      </c>
      <c r="N18" s="101">
        <f>O18+P18</f>
        <v>0</v>
      </c>
      <c r="O18" s="101">
        <v>0</v>
      </c>
      <c r="P18" s="101">
        <v>0</v>
      </c>
    </row>
    <row r="19" spans="1:16" ht="19.5">
      <c r="A19" s="90" t="s">
        <v>80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94527559055118116" bottom="0.39370078740157505" header="0.55157480314960605" footer="0"/>
  <pageSetup paperSize="0" fitToWidth="0" fitToHeight="0" orientation="landscape" horizontalDpi="0" verticalDpi="0" copie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9"/>
  <sheetViews>
    <sheetView workbookViewId="0">
      <selection activeCell="H9" sqref="H9"/>
    </sheetView>
  </sheetViews>
  <sheetFormatPr defaultRowHeight="16.5"/>
  <cols>
    <col min="1" max="1" width="17.5" bestFit="1" customWidth="1"/>
    <col min="2" max="16" width="8.125" customWidth="1"/>
    <col min="257" max="257" width="17.5" bestFit="1" customWidth="1"/>
    <col min="258" max="272" width="8.125" customWidth="1"/>
    <col min="513" max="513" width="17.5" bestFit="1" customWidth="1"/>
    <col min="514" max="528" width="8.125" customWidth="1"/>
    <col min="769" max="769" width="17.5" bestFit="1" customWidth="1"/>
    <col min="770" max="784" width="8.125" customWidth="1"/>
    <col min="1025" max="1025" width="17.5" bestFit="1" customWidth="1"/>
    <col min="1026" max="1040" width="8.125" customWidth="1"/>
    <col min="1281" max="1281" width="17.5" bestFit="1" customWidth="1"/>
    <col min="1282" max="1296" width="8.125" customWidth="1"/>
    <col min="1537" max="1537" width="17.5" bestFit="1" customWidth="1"/>
    <col min="1538" max="1552" width="8.125" customWidth="1"/>
    <col min="1793" max="1793" width="17.5" bestFit="1" customWidth="1"/>
    <col min="1794" max="1808" width="8.125" customWidth="1"/>
    <col min="2049" max="2049" width="17.5" bestFit="1" customWidth="1"/>
    <col min="2050" max="2064" width="8.125" customWidth="1"/>
    <col min="2305" max="2305" width="17.5" bestFit="1" customWidth="1"/>
    <col min="2306" max="2320" width="8.125" customWidth="1"/>
    <col min="2561" max="2561" width="17.5" bestFit="1" customWidth="1"/>
    <col min="2562" max="2576" width="8.125" customWidth="1"/>
    <col min="2817" max="2817" width="17.5" bestFit="1" customWidth="1"/>
    <col min="2818" max="2832" width="8.125" customWidth="1"/>
    <col min="3073" max="3073" width="17.5" bestFit="1" customWidth="1"/>
    <col min="3074" max="3088" width="8.125" customWidth="1"/>
    <col min="3329" max="3329" width="17.5" bestFit="1" customWidth="1"/>
    <col min="3330" max="3344" width="8.125" customWidth="1"/>
    <col min="3585" max="3585" width="17.5" bestFit="1" customWidth="1"/>
    <col min="3586" max="3600" width="8.125" customWidth="1"/>
    <col min="3841" max="3841" width="17.5" bestFit="1" customWidth="1"/>
    <col min="3842" max="3856" width="8.125" customWidth="1"/>
    <col min="4097" max="4097" width="17.5" bestFit="1" customWidth="1"/>
    <col min="4098" max="4112" width="8.125" customWidth="1"/>
    <col min="4353" max="4353" width="17.5" bestFit="1" customWidth="1"/>
    <col min="4354" max="4368" width="8.125" customWidth="1"/>
    <col min="4609" max="4609" width="17.5" bestFit="1" customWidth="1"/>
    <col min="4610" max="4624" width="8.125" customWidth="1"/>
    <col min="4865" max="4865" width="17.5" bestFit="1" customWidth="1"/>
    <col min="4866" max="4880" width="8.125" customWidth="1"/>
    <col min="5121" max="5121" width="17.5" bestFit="1" customWidth="1"/>
    <col min="5122" max="5136" width="8.125" customWidth="1"/>
    <col min="5377" max="5377" width="17.5" bestFit="1" customWidth="1"/>
    <col min="5378" max="5392" width="8.125" customWidth="1"/>
    <col min="5633" max="5633" width="17.5" bestFit="1" customWidth="1"/>
    <col min="5634" max="5648" width="8.125" customWidth="1"/>
    <col min="5889" max="5889" width="17.5" bestFit="1" customWidth="1"/>
    <col min="5890" max="5904" width="8.125" customWidth="1"/>
    <col min="6145" max="6145" width="17.5" bestFit="1" customWidth="1"/>
    <col min="6146" max="6160" width="8.125" customWidth="1"/>
    <col min="6401" max="6401" width="17.5" bestFit="1" customWidth="1"/>
    <col min="6402" max="6416" width="8.125" customWidth="1"/>
    <col min="6657" max="6657" width="17.5" bestFit="1" customWidth="1"/>
    <col min="6658" max="6672" width="8.125" customWidth="1"/>
    <col min="6913" max="6913" width="17.5" bestFit="1" customWidth="1"/>
    <col min="6914" max="6928" width="8.125" customWidth="1"/>
    <col min="7169" max="7169" width="17.5" bestFit="1" customWidth="1"/>
    <col min="7170" max="7184" width="8.125" customWidth="1"/>
    <col min="7425" max="7425" width="17.5" bestFit="1" customWidth="1"/>
    <col min="7426" max="7440" width="8.125" customWidth="1"/>
    <col min="7681" max="7681" width="17.5" bestFit="1" customWidth="1"/>
    <col min="7682" max="7696" width="8.125" customWidth="1"/>
    <col min="7937" max="7937" width="17.5" bestFit="1" customWidth="1"/>
    <col min="7938" max="7952" width="8.125" customWidth="1"/>
    <col min="8193" max="8193" width="17.5" bestFit="1" customWidth="1"/>
    <col min="8194" max="8208" width="8.125" customWidth="1"/>
    <col min="8449" max="8449" width="17.5" bestFit="1" customWidth="1"/>
    <col min="8450" max="8464" width="8.125" customWidth="1"/>
    <col min="8705" max="8705" width="17.5" bestFit="1" customWidth="1"/>
    <col min="8706" max="8720" width="8.125" customWidth="1"/>
    <col min="8961" max="8961" width="17.5" bestFit="1" customWidth="1"/>
    <col min="8962" max="8976" width="8.125" customWidth="1"/>
    <col min="9217" max="9217" width="17.5" bestFit="1" customWidth="1"/>
    <col min="9218" max="9232" width="8.125" customWidth="1"/>
    <col min="9473" max="9473" width="17.5" bestFit="1" customWidth="1"/>
    <col min="9474" max="9488" width="8.125" customWidth="1"/>
    <col min="9729" max="9729" width="17.5" bestFit="1" customWidth="1"/>
    <col min="9730" max="9744" width="8.125" customWidth="1"/>
    <col min="9985" max="9985" width="17.5" bestFit="1" customWidth="1"/>
    <col min="9986" max="10000" width="8.125" customWidth="1"/>
    <col min="10241" max="10241" width="17.5" bestFit="1" customWidth="1"/>
    <col min="10242" max="10256" width="8.125" customWidth="1"/>
    <col min="10497" max="10497" width="17.5" bestFit="1" customWidth="1"/>
    <col min="10498" max="10512" width="8.125" customWidth="1"/>
    <col min="10753" max="10753" width="17.5" bestFit="1" customWidth="1"/>
    <col min="10754" max="10768" width="8.125" customWidth="1"/>
    <col min="11009" max="11009" width="17.5" bestFit="1" customWidth="1"/>
    <col min="11010" max="11024" width="8.125" customWidth="1"/>
    <col min="11265" max="11265" width="17.5" bestFit="1" customWidth="1"/>
    <col min="11266" max="11280" width="8.125" customWidth="1"/>
    <col min="11521" max="11521" width="17.5" bestFit="1" customWidth="1"/>
    <col min="11522" max="11536" width="8.125" customWidth="1"/>
    <col min="11777" max="11777" width="17.5" bestFit="1" customWidth="1"/>
    <col min="11778" max="11792" width="8.125" customWidth="1"/>
    <col min="12033" max="12033" width="17.5" bestFit="1" customWidth="1"/>
    <col min="12034" max="12048" width="8.125" customWidth="1"/>
    <col min="12289" max="12289" width="17.5" bestFit="1" customWidth="1"/>
    <col min="12290" max="12304" width="8.125" customWidth="1"/>
    <col min="12545" max="12545" width="17.5" bestFit="1" customWidth="1"/>
    <col min="12546" max="12560" width="8.125" customWidth="1"/>
    <col min="12801" max="12801" width="17.5" bestFit="1" customWidth="1"/>
    <col min="12802" max="12816" width="8.125" customWidth="1"/>
    <col min="13057" max="13057" width="17.5" bestFit="1" customWidth="1"/>
    <col min="13058" max="13072" width="8.125" customWidth="1"/>
    <col min="13313" max="13313" width="17.5" bestFit="1" customWidth="1"/>
    <col min="13314" max="13328" width="8.125" customWidth="1"/>
    <col min="13569" max="13569" width="17.5" bestFit="1" customWidth="1"/>
    <col min="13570" max="13584" width="8.125" customWidth="1"/>
    <col min="13825" max="13825" width="17.5" bestFit="1" customWidth="1"/>
    <col min="13826" max="13840" width="8.125" customWidth="1"/>
    <col min="14081" max="14081" width="17.5" bestFit="1" customWidth="1"/>
    <col min="14082" max="14096" width="8.125" customWidth="1"/>
    <col min="14337" max="14337" width="17.5" bestFit="1" customWidth="1"/>
    <col min="14338" max="14352" width="8.125" customWidth="1"/>
    <col min="14593" max="14593" width="17.5" bestFit="1" customWidth="1"/>
    <col min="14594" max="14608" width="8.125" customWidth="1"/>
    <col min="14849" max="14849" width="17.5" bestFit="1" customWidth="1"/>
    <col min="14850" max="14864" width="8.125" customWidth="1"/>
    <col min="15105" max="15105" width="17.5" bestFit="1" customWidth="1"/>
    <col min="15106" max="15120" width="8.125" customWidth="1"/>
    <col min="15361" max="15361" width="17.5" bestFit="1" customWidth="1"/>
    <col min="15362" max="15376" width="8.125" customWidth="1"/>
    <col min="15617" max="15617" width="17.5" bestFit="1" customWidth="1"/>
    <col min="15618" max="15632" width="8.125" customWidth="1"/>
    <col min="15873" max="15873" width="17.5" bestFit="1" customWidth="1"/>
    <col min="15874" max="15888" width="8.125" customWidth="1"/>
    <col min="16129" max="16129" width="17.5" bestFit="1" customWidth="1"/>
    <col min="16130" max="16144" width="8.125" customWidth="1"/>
  </cols>
  <sheetData>
    <row r="1" spans="1:16" ht="21">
      <c r="A1" s="86" t="s">
        <v>29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7.25">
      <c r="A2" s="87" t="s">
        <v>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P3" s="1" t="s">
        <v>0</v>
      </c>
    </row>
    <row r="4" spans="1:16" ht="30" customHeight="1">
      <c r="A4" s="7"/>
      <c r="B4" s="88" t="s">
        <v>1</v>
      </c>
      <c r="C4" s="88"/>
      <c r="D4" s="88"/>
      <c r="E4" s="88" t="s">
        <v>2</v>
      </c>
      <c r="F4" s="88"/>
      <c r="G4" s="88"/>
      <c r="H4" s="88" t="s">
        <v>3</v>
      </c>
      <c r="I4" s="88"/>
      <c r="J4" s="88"/>
      <c r="K4" s="88" t="s">
        <v>4</v>
      </c>
      <c r="L4" s="88"/>
      <c r="M4" s="88"/>
      <c r="N4" s="88" t="s">
        <v>5</v>
      </c>
      <c r="O4" s="88"/>
      <c r="P4" s="88"/>
    </row>
    <row r="5" spans="1:16" ht="30" customHeight="1">
      <c r="A5" s="8"/>
      <c r="B5" s="13" t="s">
        <v>1</v>
      </c>
      <c r="C5" s="13" t="s">
        <v>6</v>
      </c>
      <c r="D5" s="13" t="s">
        <v>7</v>
      </c>
      <c r="E5" s="13" t="s">
        <v>1</v>
      </c>
      <c r="F5" s="13" t="s">
        <v>6</v>
      </c>
      <c r="G5" s="13" t="s">
        <v>7</v>
      </c>
      <c r="H5" s="13" t="s">
        <v>1</v>
      </c>
      <c r="I5" s="13" t="s">
        <v>6</v>
      </c>
      <c r="J5" s="13" t="s">
        <v>7</v>
      </c>
      <c r="K5" s="13" t="s">
        <v>1</v>
      </c>
      <c r="L5" s="13" t="s">
        <v>6</v>
      </c>
      <c r="M5" s="13" t="s">
        <v>7</v>
      </c>
      <c r="N5" s="13" t="s">
        <v>1</v>
      </c>
      <c r="O5" s="13" t="s">
        <v>6</v>
      </c>
      <c r="P5" s="13" t="s">
        <v>7</v>
      </c>
    </row>
    <row r="6" spans="1:16" s="2" customFormat="1" ht="39">
      <c r="A6" s="4" t="s">
        <v>16</v>
      </c>
      <c r="B6" s="17">
        <f>SUM(C6:D6)</f>
        <v>284</v>
      </c>
      <c r="C6" s="17">
        <f>SUM(C7,C13:C18)</f>
        <v>171</v>
      </c>
      <c r="D6" s="17">
        <f>SUM(D7,D13:D18)</f>
        <v>113</v>
      </c>
      <c r="E6" s="17">
        <f>SUM(F6:G6)</f>
        <v>89</v>
      </c>
      <c r="F6" s="17">
        <f>SUM(F7,F13:F18)</f>
        <v>63</v>
      </c>
      <c r="G6" s="17">
        <f>SUM(G7,G13:G18)</f>
        <v>26</v>
      </c>
      <c r="H6" s="17">
        <f>SUM(I6:J6)</f>
        <v>194</v>
      </c>
      <c r="I6" s="17">
        <f>SUM(I7,I13:I18)</f>
        <v>108</v>
      </c>
      <c r="J6" s="17">
        <f>SUM(J7,J13:J18)</f>
        <v>86</v>
      </c>
      <c r="K6" s="17">
        <f>SUM(L6:M6)</f>
        <v>1</v>
      </c>
      <c r="L6" s="17">
        <f>SUM(L7,L13:L18)</f>
        <v>0</v>
      </c>
      <c r="M6" s="17">
        <f>SUM(M7,M13:M18)</f>
        <v>1</v>
      </c>
      <c r="N6" s="17">
        <f>SUM(O6:P6)</f>
        <v>0</v>
      </c>
      <c r="O6" s="17">
        <f>SUM(O7,O13:O18)</f>
        <v>0</v>
      </c>
      <c r="P6" s="17">
        <f>SUM(P7,P13:P18)</f>
        <v>0</v>
      </c>
    </row>
    <row r="7" spans="1:16" s="2" customFormat="1" ht="39">
      <c r="A7" s="16" t="s">
        <v>17</v>
      </c>
      <c r="B7" s="17">
        <f>SUM(C7:D7)</f>
        <v>260</v>
      </c>
      <c r="C7" s="17">
        <f>SUM(C8:C12)</f>
        <v>147</v>
      </c>
      <c r="D7" s="17">
        <f>SUM(D8:D12)</f>
        <v>113</v>
      </c>
      <c r="E7" s="17">
        <f>SUM(F7:G7)</f>
        <v>69</v>
      </c>
      <c r="F7" s="17">
        <f>SUM(F8:F12)</f>
        <v>43</v>
      </c>
      <c r="G7" s="17">
        <f>SUM(G8:G12)</f>
        <v>26</v>
      </c>
      <c r="H7" s="17">
        <f t="shared" ref="H7:H18" si="0">SUM(I7:J7)</f>
        <v>190</v>
      </c>
      <c r="I7" s="17">
        <f>SUM(I8:I12)</f>
        <v>104</v>
      </c>
      <c r="J7" s="17">
        <f>SUM(J8:J12)</f>
        <v>86</v>
      </c>
      <c r="K7" s="17">
        <f>SUM(L7:M7)</f>
        <v>1</v>
      </c>
      <c r="L7" s="17">
        <f>SUM(L8:L12)</f>
        <v>0</v>
      </c>
      <c r="M7" s="17">
        <f>SUM(M8:M12)</f>
        <v>1</v>
      </c>
      <c r="N7" s="17">
        <f t="shared" ref="N7:N17" si="1">SUM(O7:P7)</f>
        <v>0</v>
      </c>
      <c r="O7" s="17">
        <f>SUM(O8:O12)</f>
        <v>0</v>
      </c>
      <c r="P7" s="17">
        <f>SUM(P8:P12)</f>
        <v>0</v>
      </c>
    </row>
    <row r="8" spans="1:16" ht="30" customHeight="1">
      <c r="A8" s="9" t="s">
        <v>8</v>
      </c>
      <c r="B8" s="17">
        <f>SUM(C8:D8)</f>
        <v>0</v>
      </c>
      <c r="C8" s="17">
        <f>SUM(F8,I8,L8,O8)</f>
        <v>0</v>
      </c>
      <c r="D8" s="17">
        <f>SUM(G8,J8,M8,P8)</f>
        <v>0</v>
      </c>
      <c r="E8" s="17">
        <f>SUM(F8:G8)</f>
        <v>0</v>
      </c>
      <c r="F8" s="17">
        <v>0</v>
      </c>
      <c r="G8" s="17">
        <v>0</v>
      </c>
      <c r="H8" s="17">
        <f t="shared" si="0"/>
        <v>0</v>
      </c>
      <c r="I8" s="17">
        <v>0</v>
      </c>
      <c r="J8" s="17">
        <v>0</v>
      </c>
      <c r="K8" s="17">
        <f t="shared" ref="K8:K17" si="2">SUM(L8:M8)</f>
        <v>0</v>
      </c>
      <c r="L8" s="17">
        <v>0</v>
      </c>
      <c r="M8" s="17">
        <v>0</v>
      </c>
      <c r="N8" s="17">
        <f t="shared" si="1"/>
        <v>0</v>
      </c>
      <c r="O8" s="17">
        <v>0</v>
      </c>
      <c r="P8" s="17">
        <v>0</v>
      </c>
    </row>
    <row r="9" spans="1:16" ht="30" customHeight="1">
      <c r="A9" s="9" t="s">
        <v>9</v>
      </c>
      <c r="B9" s="17">
        <f t="shared" ref="B9:B16" si="3">SUM(C9:D9)</f>
        <v>109</v>
      </c>
      <c r="C9" s="17">
        <f t="shared" ref="C9:D18" si="4">SUM(F9,I9,L9,O9)</f>
        <v>73</v>
      </c>
      <c r="D9" s="17">
        <f t="shared" si="4"/>
        <v>36</v>
      </c>
      <c r="E9" s="17">
        <f t="shared" ref="E9:E18" si="5">SUM(F9:G9)</f>
        <v>33</v>
      </c>
      <c r="F9" s="17">
        <v>22</v>
      </c>
      <c r="G9" s="17">
        <v>11</v>
      </c>
      <c r="H9" s="17">
        <f t="shared" si="0"/>
        <v>76</v>
      </c>
      <c r="I9" s="17">
        <v>51</v>
      </c>
      <c r="J9" s="17">
        <v>25</v>
      </c>
      <c r="K9" s="17">
        <f t="shared" si="2"/>
        <v>0</v>
      </c>
      <c r="L9" s="17">
        <v>0</v>
      </c>
      <c r="M9" s="17">
        <v>0</v>
      </c>
      <c r="N9" s="17">
        <f t="shared" si="1"/>
        <v>0</v>
      </c>
      <c r="O9" s="17">
        <v>0</v>
      </c>
      <c r="P9" s="17">
        <v>0</v>
      </c>
    </row>
    <row r="10" spans="1:16" ht="30" customHeight="1">
      <c r="A10" s="9" t="s">
        <v>10</v>
      </c>
      <c r="B10" s="17">
        <f>SUM(C10:D10)</f>
        <v>129</v>
      </c>
      <c r="C10" s="17">
        <f t="shared" si="4"/>
        <v>59</v>
      </c>
      <c r="D10" s="17">
        <f t="shared" si="4"/>
        <v>70</v>
      </c>
      <c r="E10" s="17">
        <f t="shared" si="5"/>
        <v>31</v>
      </c>
      <c r="F10" s="17">
        <v>17</v>
      </c>
      <c r="G10" s="17">
        <v>14</v>
      </c>
      <c r="H10" s="17">
        <f t="shared" si="0"/>
        <v>97</v>
      </c>
      <c r="I10" s="17">
        <v>42</v>
      </c>
      <c r="J10" s="17">
        <v>55</v>
      </c>
      <c r="K10" s="17">
        <f>SUM(L10:M10)</f>
        <v>1</v>
      </c>
      <c r="L10" s="17">
        <v>0</v>
      </c>
      <c r="M10" s="17">
        <v>1</v>
      </c>
      <c r="N10" s="17">
        <f t="shared" si="1"/>
        <v>0</v>
      </c>
      <c r="O10" s="17">
        <v>0</v>
      </c>
      <c r="P10" s="17">
        <v>0</v>
      </c>
    </row>
    <row r="11" spans="1:16" ht="30" customHeight="1">
      <c r="A11" s="9" t="s">
        <v>11</v>
      </c>
      <c r="B11" s="17">
        <f t="shared" si="3"/>
        <v>2</v>
      </c>
      <c r="C11" s="17">
        <f t="shared" si="4"/>
        <v>1</v>
      </c>
      <c r="D11" s="17">
        <f t="shared" si="4"/>
        <v>1</v>
      </c>
      <c r="E11" s="17">
        <f t="shared" si="5"/>
        <v>0</v>
      </c>
      <c r="F11" s="17">
        <v>0</v>
      </c>
      <c r="G11" s="17">
        <v>0</v>
      </c>
      <c r="H11" s="17">
        <f t="shared" si="0"/>
        <v>2</v>
      </c>
      <c r="I11" s="17">
        <v>1</v>
      </c>
      <c r="J11" s="17">
        <v>1</v>
      </c>
      <c r="K11" s="17">
        <f>SUM(L11:M11)</f>
        <v>0</v>
      </c>
      <c r="L11" s="17">
        <v>0</v>
      </c>
      <c r="M11" s="17">
        <v>0</v>
      </c>
      <c r="N11" s="17">
        <f t="shared" si="1"/>
        <v>0</v>
      </c>
      <c r="O11" s="17">
        <v>0</v>
      </c>
      <c r="P11" s="17">
        <v>0</v>
      </c>
    </row>
    <row r="12" spans="1:16" ht="30" customHeight="1">
      <c r="A12" s="9" t="s">
        <v>5</v>
      </c>
      <c r="B12" s="17">
        <f t="shared" si="3"/>
        <v>20</v>
      </c>
      <c r="C12" s="17">
        <f t="shared" si="4"/>
        <v>14</v>
      </c>
      <c r="D12" s="17">
        <f t="shared" si="4"/>
        <v>6</v>
      </c>
      <c r="E12" s="17">
        <f t="shared" si="5"/>
        <v>5</v>
      </c>
      <c r="F12" s="17">
        <v>4</v>
      </c>
      <c r="G12" s="17">
        <v>1</v>
      </c>
      <c r="H12" s="17">
        <f t="shared" si="0"/>
        <v>15</v>
      </c>
      <c r="I12" s="17">
        <v>10</v>
      </c>
      <c r="J12" s="17">
        <v>5</v>
      </c>
      <c r="K12" s="17">
        <f t="shared" si="2"/>
        <v>0</v>
      </c>
      <c r="L12" s="17">
        <v>0</v>
      </c>
      <c r="M12" s="17">
        <v>0</v>
      </c>
      <c r="N12" s="17">
        <f t="shared" si="1"/>
        <v>0</v>
      </c>
      <c r="O12" s="17">
        <v>0</v>
      </c>
      <c r="P12" s="17">
        <v>0</v>
      </c>
    </row>
    <row r="13" spans="1:16" ht="30" customHeight="1">
      <c r="A13" s="6" t="s">
        <v>12</v>
      </c>
      <c r="B13" s="17">
        <f t="shared" si="3"/>
        <v>0</v>
      </c>
      <c r="C13" s="17">
        <f t="shared" si="4"/>
        <v>0</v>
      </c>
      <c r="D13" s="17">
        <f t="shared" si="4"/>
        <v>0</v>
      </c>
      <c r="E13" s="17">
        <f t="shared" si="5"/>
        <v>0</v>
      </c>
      <c r="F13" s="17">
        <v>0</v>
      </c>
      <c r="G13" s="17">
        <v>0</v>
      </c>
      <c r="H13" s="17">
        <f t="shared" si="0"/>
        <v>0</v>
      </c>
      <c r="I13" s="17">
        <v>0</v>
      </c>
      <c r="J13" s="17">
        <v>0</v>
      </c>
      <c r="K13" s="17">
        <f t="shared" si="2"/>
        <v>0</v>
      </c>
      <c r="L13" s="17">
        <v>0</v>
      </c>
      <c r="M13" s="17">
        <v>0</v>
      </c>
      <c r="N13" s="17">
        <f t="shared" si="1"/>
        <v>0</v>
      </c>
      <c r="O13" s="17">
        <v>0</v>
      </c>
      <c r="P13" s="17">
        <v>0</v>
      </c>
    </row>
    <row r="14" spans="1:16" ht="30" customHeight="1">
      <c r="A14" s="6" t="s">
        <v>13</v>
      </c>
      <c r="B14" s="17">
        <f t="shared" si="3"/>
        <v>0</v>
      </c>
      <c r="C14" s="17">
        <f t="shared" si="4"/>
        <v>0</v>
      </c>
      <c r="D14" s="17">
        <f t="shared" si="4"/>
        <v>0</v>
      </c>
      <c r="E14" s="17">
        <f t="shared" si="5"/>
        <v>0</v>
      </c>
      <c r="F14" s="17">
        <v>0</v>
      </c>
      <c r="G14" s="17">
        <v>0</v>
      </c>
      <c r="H14" s="17">
        <f t="shared" si="0"/>
        <v>0</v>
      </c>
      <c r="I14" s="17">
        <v>0</v>
      </c>
      <c r="J14" s="17">
        <v>0</v>
      </c>
      <c r="K14" s="17">
        <f t="shared" si="2"/>
        <v>0</v>
      </c>
      <c r="L14" s="17">
        <v>0</v>
      </c>
      <c r="M14" s="17">
        <v>0</v>
      </c>
      <c r="N14" s="17">
        <f t="shared" si="1"/>
        <v>0</v>
      </c>
      <c r="O14" s="17">
        <v>0</v>
      </c>
      <c r="P14" s="17">
        <v>0</v>
      </c>
    </row>
    <row r="15" spans="1:16" ht="30" customHeight="1">
      <c r="A15" s="6" t="s">
        <v>14</v>
      </c>
      <c r="B15" s="17">
        <f t="shared" si="3"/>
        <v>0</v>
      </c>
      <c r="C15" s="17">
        <f t="shared" si="4"/>
        <v>0</v>
      </c>
      <c r="D15" s="17">
        <f t="shared" si="4"/>
        <v>0</v>
      </c>
      <c r="E15" s="17">
        <f t="shared" si="5"/>
        <v>0</v>
      </c>
      <c r="F15" s="17">
        <v>0</v>
      </c>
      <c r="G15" s="17">
        <v>0</v>
      </c>
      <c r="H15" s="17">
        <f t="shared" si="0"/>
        <v>0</v>
      </c>
      <c r="I15" s="17">
        <v>0</v>
      </c>
      <c r="J15" s="17">
        <v>0</v>
      </c>
      <c r="K15" s="17">
        <f t="shared" si="2"/>
        <v>0</v>
      </c>
      <c r="L15" s="17">
        <v>0</v>
      </c>
      <c r="M15" s="17">
        <v>0</v>
      </c>
      <c r="N15" s="17">
        <f t="shared" si="1"/>
        <v>0</v>
      </c>
      <c r="O15" s="17">
        <v>0</v>
      </c>
      <c r="P15" s="17">
        <v>0</v>
      </c>
    </row>
    <row r="16" spans="1:16" ht="29.25" customHeight="1">
      <c r="A16" s="12" t="s">
        <v>27</v>
      </c>
      <c r="B16" s="17">
        <f t="shared" si="3"/>
        <v>7</v>
      </c>
      <c r="C16" s="17">
        <f t="shared" si="4"/>
        <v>7</v>
      </c>
      <c r="D16" s="17">
        <f t="shared" si="4"/>
        <v>0</v>
      </c>
      <c r="E16" s="17">
        <f t="shared" si="5"/>
        <v>5</v>
      </c>
      <c r="F16" s="17">
        <v>5</v>
      </c>
      <c r="G16" s="17">
        <v>0</v>
      </c>
      <c r="H16" s="17">
        <f>SUM(I16:J16)</f>
        <v>2</v>
      </c>
      <c r="I16" s="17">
        <v>2</v>
      </c>
      <c r="J16" s="17">
        <v>0</v>
      </c>
      <c r="K16" s="17">
        <f t="shared" si="2"/>
        <v>0</v>
      </c>
      <c r="L16" s="17">
        <v>0</v>
      </c>
      <c r="M16" s="17">
        <v>0</v>
      </c>
      <c r="N16" s="17">
        <f t="shared" si="1"/>
        <v>0</v>
      </c>
      <c r="O16" s="17">
        <v>0</v>
      </c>
      <c r="P16" s="17">
        <v>0</v>
      </c>
    </row>
    <row r="17" spans="1:16" ht="30" customHeight="1">
      <c r="A17" s="12" t="s">
        <v>25</v>
      </c>
      <c r="B17" s="17">
        <f>SUM(C17:D17)</f>
        <v>0</v>
      </c>
      <c r="C17" s="17">
        <f t="shared" si="4"/>
        <v>0</v>
      </c>
      <c r="D17" s="17">
        <f t="shared" si="4"/>
        <v>0</v>
      </c>
      <c r="E17" s="17">
        <f t="shared" si="5"/>
        <v>0</v>
      </c>
      <c r="F17" s="17">
        <v>0</v>
      </c>
      <c r="G17" s="17">
        <v>0</v>
      </c>
      <c r="H17" s="17">
        <f t="shared" si="0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17">
        <v>0</v>
      </c>
      <c r="N17" s="17">
        <f t="shared" si="1"/>
        <v>0</v>
      </c>
      <c r="O17" s="17">
        <v>0</v>
      </c>
      <c r="P17" s="17">
        <v>0</v>
      </c>
    </row>
    <row r="18" spans="1:16" ht="30" customHeight="1">
      <c r="A18" s="6" t="s">
        <v>15</v>
      </c>
      <c r="B18" s="17">
        <f>SUM(C18:D18)</f>
        <v>17</v>
      </c>
      <c r="C18" s="17">
        <f>SUM(F18,I18,L18,O18)</f>
        <v>17</v>
      </c>
      <c r="D18" s="17">
        <f t="shared" si="4"/>
        <v>0</v>
      </c>
      <c r="E18" s="17">
        <f t="shared" si="5"/>
        <v>15</v>
      </c>
      <c r="F18" s="17">
        <v>15</v>
      </c>
      <c r="G18" s="17">
        <v>0</v>
      </c>
      <c r="H18" s="17">
        <f t="shared" si="0"/>
        <v>2</v>
      </c>
      <c r="I18" s="17">
        <v>2</v>
      </c>
      <c r="J18" s="17">
        <v>0</v>
      </c>
      <c r="K18" s="17">
        <f>SUM(L18:M18)</f>
        <v>0</v>
      </c>
      <c r="L18" s="17">
        <v>0</v>
      </c>
      <c r="M18" s="17">
        <v>0</v>
      </c>
      <c r="N18" s="17">
        <f>SUM(O18:P18)</f>
        <v>0</v>
      </c>
      <c r="O18" s="17">
        <v>0</v>
      </c>
      <c r="P18" s="17">
        <v>0</v>
      </c>
    </row>
    <row r="19" spans="1:16" ht="19.5">
      <c r="A19" s="11" t="s">
        <v>26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55118110236220474" bottom="0" header="0.31496062992125984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topLeftCell="A10" workbookViewId="0">
      <selection activeCell="C6" sqref="C6"/>
    </sheetView>
  </sheetViews>
  <sheetFormatPr defaultRowHeight="16.5"/>
  <cols>
    <col min="1" max="1" width="6.75" customWidth="1"/>
    <col min="15" max="15" width="8.875" customWidth="1"/>
  </cols>
  <sheetData>
    <row r="1" spans="1:15" ht="25.15" customHeight="1">
      <c r="A1" s="10" t="s">
        <v>18</v>
      </c>
    </row>
    <row r="2" spans="1:15" s="23" customFormat="1" ht="17.649999999999999" customHeight="1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s="23" customFormat="1" ht="17.649999999999999" customHeight="1">
      <c r="A3" s="20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s="23" customFormat="1" ht="17.649999999999999" customHeight="1">
      <c r="A4" s="24" t="s">
        <v>37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3" customFormat="1" ht="17.649999999999999" customHeight="1">
      <c r="A5" s="27" t="s">
        <v>38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15" s="23" customFormat="1" ht="17.649999999999999" customHeight="1">
      <c r="A6" s="27" t="s">
        <v>39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spans="1:15" s="23" customFormat="1" ht="17.649999999999999" customHeight="1">
      <c r="A7" s="30" t="s">
        <v>40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5" s="23" customFormat="1" ht="17.649999999999999" customHeight="1">
      <c r="A8" s="33" t="s">
        <v>41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</row>
    <row r="9" spans="1:15" s="23" customFormat="1" ht="17.649999999999999" customHeight="1">
      <c r="A9" s="34" t="s">
        <v>42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spans="1:15" s="23" customFormat="1" ht="17.649999999999999" customHeight="1">
      <c r="A10" s="35" t="s">
        <v>43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</row>
    <row r="11" spans="1:15" s="23" customFormat="1" ht="17.649999999999999" customHeight="1">
      <c r="A11" s="35"/>
      <c r="B11" s="36" t="s">
        <v>19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1:15" s="23" customFormat="1" ht="17.649999999999999" customHeight="1">
      <c r="A12" s="35" t="s">
        <v>44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1:15" s="23" customFormat="1" ht="17.649999999999999" customHeight="1">
      <c r="A13" s="35" t="s">
        <v>45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1:15" s="23" customFormat="1" ht="17.649999999999999" customHeight="1">
      <c r="A14" s="35"/>
      <c r="B14" s="36" t="s">
        <v>20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</row>
    <row r="15" spans="1:15" s="23" customFormat="1" ht="17.649999999999999" customHeight="1">
      <c r="A15" s="35" t="s">
        <v>46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</row>
    <row r="16" spans="1:15" s="23" customFormat="1" ht="17.649999999999999" customHeight="1">
      <c r="A16" s="27" t="s">
        <v>47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</row>
    <row r="17" spans="1:15" s="23" customFormat="1" ht="17.649999999999999" customHeight="1">
      <c r="A17" s="35" t="s">
        <v>48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1:15" s="23" customFormat="1" ht="17.649999999999999" customHeight="1">
      <c r="A18" s="35"/>
      <c r="B18" s="36" t="s">
        <v>24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spans="1:15" s="23" customFormat="1" ht="17.649999999999999" customHeight="1">
      <c r="A19" s="35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1:15" s="23" customFormat="1" ht="17.649999999999999" customHeight="1">
      <c r="A20" s="35" t="s">
        <v>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5" s="23" customFormat="1" ht="17.649999999999999" customHeight="1">
      <c r="A21" s="35" t="s">
        <v>51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5" s="23" customFormat="1" ht="17.649999999999999" customHeight="1">
      <c r="A22" s="37" t="s">
        <v>52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</row>
    <row r="23" spans="1:15" s="23" customFormat="1" ht="17.649999999999999" customHeight="1">
      <c r="A23" s="37" t="s">
        <v>53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</row>
    <row r="24" spans="1:15" s="23" customFormat="1" ht="17.649999999999999" customHeight="1">
      <c r="A24" s="35" t="s">
        <v>54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1:15" s="23" customFormat="1" ht="17.649999999999999" customHeight="1">
      <c r="A25" s="35" t="s">
        <v>55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</row>
    <row r="26" spans="1:15" s="23" customFormat="1" ht="17.649999999999999" customHeight="1">
      <c r="A26" s="35"/>
      <c r="B26" s="36" t="s">
        <v>21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</row>
    <row r="27" spans="1:15" s="23" customFormat="1" ht="17.649999999999999" customHeight="1">
      <c r="A27" s="38" t="s">
        <v>56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</row>
    <row r="28" spans="1:15" s="23" customFormat="1" ht="17.649999999999999" customHeight="1">
      <c r="A28" s="33" t="s">
        <v>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/>
    </row>
    <row r="29" spans="1:15" s="23" customFormat="1" ht="17.649999999999999" customHeight="1">
      <c r="A29" s="39"/>
      <c r="B29" s="36" t="s">
        <v>22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</row>
    <row r="30" spans="1:15" s="23" customFormat="1" ht="17.649999999999999" customHeight="1">
      <c r="A30" s="39"/>
      <c r="B30" s="36" t="s">
        <v>23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</row>
    <row r="31" spans="1:15" s="23" customFormat="1" ht="17.649999999999999" customHeight="1">
      <c r="A31" s="40"/>
      <c r="B31" s="41" t="s">
        <v>58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</row>
    <row r="32" spans="1:15" s="23" customFormat="1"/>
    <row r="33" s="23" customFormat="1"/>
  </sheetData>
  <phoneticPr fontId="7" type="noConversion"/>
  <printOptions horizontalCentered="1"/>
  <pageMargins left="0.59055118110236227" right="0.59055118110236227" top="0.43307086614173229" bottom="0.43307086614173229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9D60-F50E-4CCD-8F87-F3D22A3B2B08}">
  <dimension ref="A1:P19"/>
  <sheetViews>
    <sheetView workbookViewId="0">
      <selection activeCell="C6" sqref="C6"/>
    </sheetView>
  </sheetViews>
  <sheetFormatPr defaultRowHeight="16.5"/>
  <cols>
    <col min="1" max="1" width="16.5" style="61" customWidth="1"/>
    <col min="2" max="16" width="7.625" style="61" customWidth="1"/>
    <col min="17" max="1024" width="8.125" style="61" customWidth="1"/>
    <col min="1025" max="16384" width="9" style="61"/>
  </cols>
  <sheetData>
    <row r="1" spans="1:16" ht="21">
      <c r="A1" s="75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7.25">
      <c r="A2" s="76" t="s">
        <v>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P3" s="62" t="s">
        <v>0</v>
      </c>
    </row>
    <row r="4" spans="1:16" ht="50.25" customHeight="1">
      <c r="A4" s="63"/>
      <c r="B4" s="77" t="s">
        <v>1</v>
      </c>
      <c r="C4" s="77"/>
      <c r="D4" s="77"/>
      <c r="E4" s="77" t="s">
        <v>79</v>
      </c>
      <c r="F4" s="77"/>
      <c r="G4" s="77"/>
      <c r="H4" s="77" t="s">
        <v>3</v>
      </c>
      <c r="I4" s="77"/>
      <c r="J4" s="77"/>
      <c r="K4" s="77" t="s">
        <v>4</v>
      </c>
      <c r="L4" s="77"/>
      <c r="M4" s="77"/>
      <c r="N4" s="77" t="s">
        <v>5</v>
      </c>
      <c r="O4" s="77"/>
      <c r="P4" s="77"/>
    </row>
    <row r="5" spans="1:16" ht="30" customHeight="1">
      <c r="A5" s="64"/>
      <c r="B5" s="65" t="s">
        <v>1</v>
      </c>
      <c r="C5" s="65" t="s">
        <v>6</v>
      </c>
      <c r="D5" s="65" t="s">
        <v>7</v>
      </c>
      <c r="E5" s="65" t="s">
        <v>1</v>
      </c>
      <c r="F5" s="65" t="s">
        <v>6</v>
      </c>
      <c r="G5" s="65" t="s">
        <v>7</v>
      </c>
      <c r="H5" s="65" t="s">
        <v>1</v>
      </c>
      <c r="I5" s="65" t="s">
        <v>6</v>
      </c>
      <c r="J5" s="65" t="s">
        <v>7</v>
      </c>
      <c r="K5" s="65" t="s">
        <v>1</v>
      </c>
      <c r="L5" s="65" t="s">
        <v>6</v>
      </c>
      <c r="M5" s="65" t="s">
        <v>7</v>
      </c>
      <c r="N5" s="65" t="s">
        <v>1</v>
      </c>
      <c r="O5" s="65" t="s">
        <v>6</v>
      </c>
      <c r="P5" s="65" t="s">
        <v>7</v>
      </c>
    </row>
    <row r="6" spans="1:16" s="68" customFormat="1" ht="39">
      <c r="A6" s="66" t="s">
        <v>68</v>
      </c>
      <c r="B6" s="74">
        <f t="shared" ref="B6:B18" si="0">C6+D6</f>
        <v>171</v>
      </c>
      <c r="C6" s="74">
        <f t="shared" ref="C6:D18" si="1">F6+I6+L6+O6</f>
        <v>95</v>
      </c>
      <c r="D6" s="74">
        <f t="shared" si="1"/>
        <v>76</v>
      </c>
      <c r="E6" s="74">
        <f t="shared" ref="E6:E18" si="2">F6+G6</f>
        <v>52</v>
      </c>
      <c r="F6" s="74">
        <f>F7+F13+F14+F15+F16+F17+F18</f>
        <v>29</v>
      </c>
      <c r="G6" s="74">
        <f>G7+G13+G14+G15+G16+G17+G18</f>
        <v>23</v>
      </c>
      <c r="H6" s="74">
        <f t="shared" ref="H6:H18" si="3">I6+J6</f>
        <v>118</v>
      </c>
      <c r="I6" s="74">
        <f>I7+I13+I14+I15+I16+I17+I18</f>
        <v>65</v>
      </c>
      <c r="J6" s="74">
        <f>J7+J13+J14+J15+J16+J17+J18</f>
        <v>53</v>
      </c>
      <c r="K6" s="74">
        <f t="shared" ref="K6:K18" si="4">L6+M6</f>
        <v>1</v>
      </c>
      <c r="L6" s="74">
        <f>L7+L13+L14+L15+L16+L17+L18</f>
        <v>1</v>
      </c>
      <c r="M6" s="74">
        <f>M7+M13+M14+M15+M16+M17+M18</f>
        <v>0</v>
      </c>
      <c r="N6" s="74">
        <f t="shared" ref="N6:N18" si="5">O6+P6</f>
        <v>0</v>
      </c>
      <c r="O6" s="74">
        <f>O7+O13+O14+O15+O16+O17+O18</f>
        <v>0</v>
      </c>
      <c r="P6" s="74">
        <f>P7+P13+P14+P15+P16+P17+P18</f>
        <v>0</v>
      </c>
    </row>
    <row r="7" spans="1:16" s="68" customFormat="1" ht="39">
      <c r="A7" s="69" t="s">
        <v>69</v>
      </c>
      <c r="B7" s="74">
        <f t="shared" si="0"/>
        <v>170</v>
      </c>
      <c r="C7" s="74">
        <f t="shared" si="1"/>
        <v>94</v>
      </c>
      <c r="D7" s="74">
        <f t="shared" si="1"/>
        <v>76</v>
      </c>
      <c r="E7" s="74">
        <f t="shared" si="2"/>
        <v>51</v>
      </c>
      <c r="F7" s="74">
        <f>F8+F9+F10+F11+F12</f>
        <v>28</v>
      </c>
      <c r="G7" s="74">
        <f>G8+G9+G10+G11+G12</f>
        <v>23</v>
      </c>
      <c r="H7" s="74">
        <f t="shared" si="3"/>
        <v>118</v>
      </c>
      <c r="I7" s="74">
        <f>I8+I9+I10+I11+I12</f>
        <v>65</v>
      </c>
      <c r="J7" s="74">
        <f>J8+J9+J10+J11+J12</f>
        <v>53</v>
      </c>
      <c r="K7" s="74">
        <f t="shared" si="4"/>
        <v>1</v>
      </c>
      <c r="L7" s="74">
        <f>L8+L9+L10+L11+L12</f>
        <v>1</v>
      </c>
      <c r="M7" s="74">
        <f>M8+M9+M10+M11+M12</f>
        <v>0</v>
      </c>
      <c r="N7" s="74">
        <f t="shared" si="5"/>
        <v>0</v>
      </c>
      <c r="O7" s="74">
        <f>O8+O9+O10+O11+O12</f>
        <v>0</v>
      </c>
      <c r="P7" s="74">
        <f>P8+P9+P10+P11+P12</f>
        <v>0</v>
      </c>
    </row>
    <row r="8" spans="1:16" ht="30" customHeight="1">
      <c r="A8" s="72" t="s">
        <v>8</v>
      </c>
      <c r="B8" s="74">
        <f t="shared" si="0"/>
        <v>0</v>
      </c>
      <c r="C8" s="74">
        <f t="shared" si="1"/>
        <v>0</v>
      </c>
      <c r="D8" s="74">
        <f t="shared" si="1"/>
        <v>0</v>
      </c>
      <c r="E8" s="74">
        <f t="shared" si="2"/>
        <v>0</v>
      </c>
      <c r="F8" s="74">
        <v>0</v>
      </c>
      <c r="G8" s="74">
        <v>0</v>
      </c>
      <c r="H8" s="74">
        <f t="shared" si="3"/>
        <v>0</v>
      </c>
      <c r="I8" s="74">
        <v>0</v>
      </c>
      <c r="J8" s="74">
        <v>0</v>
      </c>
      <c r="K8" s="74">
        <f t="shared" si="4"/>
        <v>0</v>
      </c>
      <c r="L8" s="74">
        <v>0</v>
      </c>
      <c r="M8" s="74">
        <v>0</v>
      </c>
      <c r="N8" s="74">
        <f t="shared" si="5"/>
        <v>0</v>
      </c>
      <c r="O8" s="74">
        <v>0</v>
      </c>
      <c r="P8" s="74">
        <v>0</v>
      </c>
    </row>
    <row r="9" spans="1:16" ht="30" customHeight="1">
      <c r="A9" s="72" t="s">
        <v>9</v>
      </c>
      <c r="B9" s="74">
        <f t="shared" si="0"/>
        <v>91</v>
      </c>
      <c r="C9" s="74">
        <f t="shared" si="1"/>
        <v>55</v>
      </c>
      <c r="D9" s="74">
        <f t="shared" si="1"/>
        <v>36</v>
      </c>
      <c r="E9" s="74">
        <f t="shared" si="2"/>
        <v>29</v>
      </c>
      <c r="F9" s="74">
        <v>16</v>
      </c>
      <c r="G9" s="74">
        <v>13</v>
      </c>
      <c r="H9" s="74">
        <f t="shared" si="3"/>
        <v>61</v>
      </c>
      <c r="I9" s="74">
        <v>38</v>
      </c>
      <c r="J9" s="74">
        <v>23</v>
      </c>
      <c r="K9" s="74">
        <f t="shared" si="4"/>
        <v>1</v>
      </c>
      <c r="L9" s="74">
        <v>1</v>
      </c>
      <c r="M9" s="74">
        <v>0</v>
      </c>
      <c r="N9" s="74">
        <f t="shared" si="5"/>
        <v>0</v>
      </c>
      <c r="O9" s="74">
        <v>0</v>
      </c>
      <c r="P9" s="74">
        <v>0</v>
      </c>
    </row>
    <row r="10" spans="1:16" ht="30" customHeight="1">
      <c r="A10" s="72" t="s">
        <v>10</v>
      </c>
      <c r="B10" s="74">
        <f t="shared" si="0"/>
        <v>68</v>
      </c>
      <c r="C10" s="74">
        <f t="shared" si="1"/>
        <v>32</v>
      </c>
      <c r="D10" s="74">
        <f t="shared" si="1"/>
        <v>36</v>
      </c>
      <c r="E10" s="74">
        <f t="shared" si="2"/>
        <v>21</v>
      </c>
      <c r="F10" s="74">
        <v>11</v>
      </c>
      <c r="G10" s="74">
        <v>10</v>
      </c>
      <c r="H10" s="74">
        <f t="shared" si="3"/>
        <v>47</v>
      </c>
      <c r="I10" s="74">
        <v>21</v>
      </c>
      <c r="J10" s="74">
        <v>26</v>
      </c>
      <c r="K10" s="74">
        <f t="shared" si="4"/>
        <v>0</v>
      </c>
      <c r="L10" s="74">
        <v>0</v>
      </c>
      <c r="M10" s="74">
        <v>0</v>
      </c>
      <c r="N10" s="74">
        <f t="shared" si="5"/>
        <v>0</v>
      </c>
      <c r="O10" s="74">
        <v>0</v>
      </c>
      <c r="P10" s="74">
        <v>0</v>
      </c>
    </row>
    <row r="11" spans="1:16" ht="30" customHeight="1">
      <c r="A11" s="72" t="s">
        <v>11</v>
      </c>
      <c r="B11" s="74">
        <f t="shared" si="0"/>
        <v>1</v>
      </c>
      <c r="C11" s="74">
        <f t="shared" si="1"/>
        <v>1</v>
      </c>
      <c r="D11" s="74">
        <f t="shared" si="1"/>
        <v>0</v>
      </c>
      <c r="E11" s="74">
        <f t="shared" si="2"/>
        <v>0</v>
      </c>
      <c r="F11" s="74">
        <v>0</v>
      </c>
      <c r="G11" s="74">
        <v>0</v>
      </c>
      <c r="H11" s="74">
        <f t="shared" si="3"/>
        <v>1</v>
      </c>
      <c r="I11" s="74">
        <v>1</v>
      </c>
      <c r="J11" s="74">
        <v>0</v>
      </c>
      <c r="K11" s="74">
        <f t="shared" si="4"/>
        <v>0</v>
      </c>
      <c r="L11" s="74">
        <v>0</v>
      </c>
      <c r="M11" s="74">
        <v>0</v>
      </c>
      <c r="N11" s="74">
        <f t="shared" si="5"/>
        <v>0</v>
      </c>
      <c r="O11" s="74">
        <v>0</v>
      </c>
      <c r="P11" s="74">
        <v>0</v>
      </c>
    </row>
    <row r="12" spans="1:16" ht="30" customHeight="1">
      <c r="A12" s="72" t="s">
        <v>5</v>
      </c>
      <c r="B12" s="74">
        <f t="shared" si="0"/>
        <v>10</v>
      </c>
      <c r="C12" s="74">
        <f t="shared" si="1"/>
        <v>6</v>
      </c>
      <c r="D12" s="74">
        <f t="shared" si="1"/>
        <v>4</v>
      </c>
      <c r="E12" s="74">
        <f t="shared" si="2"/>
        <v>1</v>
      </c>
      <c r="F12" s="74">
        <v>1</v>
      </c>
      <c r="G12" s="74">
        <v>0</v>
      </c>
      <c r="H12" s="74">
        <f t="shared" si="3"/>
        <v>9</v>
      </c>
      <c r="I12" s="74">
        <v>5</v>
      </c>
      <c r="J12" s="74">
        <v>4</v>
      </c>
      <c r="K12" s="74">
        <f t="shared" si="4"/>
        <v>0</v>
      </c>
      <c r="L12" s="74">
        <v>0</v>
      </c>
      <c r="M12" s="74">
        <v>0</v>
      </c>
      <c r="N12" s="74">
        <f t="shared" si="5"/>
        <v>0</v>
      </c>
      <c r="O12" s="74">
        <v>0</v>
      </c>
      <c r="P12" s="74">
        <v>0</v>
      </c>
    </row>
    <row r="13" spans="1:16" ht="30" customHeight="1">
      <c r="A13" s="71" t="s">
        <v>12</v>
      </c>
      <c r="B13" s="74">
        <f t="shared" si="0"/>
        <v>0</v>
      </c>
      <c r="C13" s="74">
        <f t="shared" si="1"/>
        <v>0</v>
      </c>
      <c r="D13" s="74">
        <f t="shared" si="1"/>
        <v>0</v>
      </c>
      <c r="E13" s="74">
        <f t="shared" si="2"/>
        <v>0</v>
      </c>
      <c r="F13" s="74">
        <v>0</v>
      </c>
      <c r="G13" s="74">
        <v>0</v>
      </c>
      <c r="H13" s="74">
        <f t="shared" si="3"/>
        <v>0</v>
      </c>
      <c r="I13" s="74">
        <v>0</v>
      </c>
      <c r="J13" s="74">
        <v>0</v>
      </c>
      <c r="K13" s="74">
        <f t="shared" si="4"/>
        <v>0</v>
      </c>
      <c r="L13" s="74">
        <v>0</v>
      </c>
      <c r="M13" s="74">
        <v>0</v>
      </c>
      <c r="N13" s="74">
        <f t="shared" si="5"/>
        <v>0</v>
      </c>
      <c r="O13" s="74">
        <v>0</v>
      </c>
      <c r="P13" s="74">
        <v>0</v>
      </c>
    </row>
    <row r="14" spans="1:16" ht="30" customHeight="1">
      <c r="A14" s="71" t="s">
        <v>13</v>
      </c>
      <c r="B14" s="74">
        <f t="shared" si="0"/>
        <v>1</v>
      </c>
      <c r="C14" s="74">
        <f t="shared" si="1"/>
        <v>1</v>
      </c>
      <c r="D14" s="74">
        <f t="shared" si="1"/>
        <v>0</v>
      </c>
      <c r="E14" s="74">
        <f t="shared" si="2"/>
        <v>1</v>
      </c>
      <c r="F14" s="74">
        <v>1</v>
      </c>
      <c r="G14" s="74">
        <v>0</v>
      </c>
      <c r="H14" s="74">
        <f t="shared" si="3"/>
        <v>0</v>
      </c>
      <c r="I14" s="74">
        <v>0</v>
      </c>
      <c r="J14" s="74">
        <v>0</v>
      </c>
      <c r="K14" s="74">
        <f t="shared" si="4"/>
        <v>0</v>
      </c>
      <c r="L14" s="74">
        <v>0</v>
      </c>
      <c r="M14" s="74">
        <v>0</v>
      </c>
      <c r="N14" s="74">
        <f t="shared" si="5"/>
        <v>0</v>
      </c>
      <c r="O14" s="74">
        <v>0</v>
      </c>
      <c r="P14" s="74">
        <v>0</v>
      </c>
    </row>
    <row r="15" spans="1:16" ht="30" customHeight="1">
      <c r="A15" s="71" t="s">
        <v>14</v>
      </c>
      <c r="B15" s="74">
        <f t="shared" si="0"/>
        <v>0</v>
      </c>
      <c r="C15" s="74">
        <f t="shared" si="1"/>
        <v>0</v>
      </c>
      <c r="D15" s="74">
        <f t="shared" si="1"/>
        <v>0</v>
      </c>
      <c r="E15" s="74">
        <f t="shared" si="2"/>
        <v>0</v>
      </c>
      <c r="F15" s="74">
        <v>0</v>
      </c>
      <c r="G15" s="74">
        <v>0</v>
      </c>
      <c r="H15" s="74">
        <f t="shared" si="3"/>
        <v>0</v>
      </c>
      <c r="I15" s="74">
        <v>0</v>
      </c>
      <c r="J15" s="74">
        <v>0</v>
      </c>
      <c r="K15" s="74">
        <f t="shared" si="4"/>
        <v>0</v>
      </c>
      <c r="L15" s="74">
        <v>0</v>
      </c>
      <c r="M15" s="74">
        <v>0</v>
      </c>
      <c r="N15" s="74">
        <f t="shared" si="5"/>
        <v>0</v>
      </c>
      <c r="O15" s="74">
        <v>0</v>
      </c>
      <c r="P15" s="74">
        <v>0</v>
      </c>
    </row>
    <row r="16" spans="1:16" ht="29.25" customHeight="1">
      <c r="A16" s="71" t="s">
        <v>70</v>
      </c>
      <c r="B16" s="74">
        <f t="shared" si="0"/>
        <v>0</v>
      </c>
      <c r="C16" s="74">
        <f t="shared" si="1"/>
        <v>0</v>
      </c>
      <c r="D16" s="74">
        <f t="shared" si="1"/>
        <v>0</v>
      </c>
      <c r="E16" s="74">
        <f t="shared" si="2"/>
        <v>0</v>
      </c>
      <c r="F16" s="74">
        <v>0</v>
      </c>
      <c r="G16" s="74">
        <v>0</v>
      </c>
      <c r="H16" s="74">
        <f t="shared" si="3"/>
        <v>0</v>
      </c>
      <c r="I16" s="74">
        <v>0</v>
      </c>
      <c r="J16" s="74">
        <v>0</v>
      </c>
      <c r="K16" s="74">
        <f t="shared" si="4"/>
        <v>0</v>
      </c>
      <c r="L16" s="74">
        <v>0</v>
      </c>
      <c r="M16" s="74">
        <v>0</v>
      </c>
      <c r="N16" s="74">
        <f t="shared" si="5"/>
        <v>0</v>
      </c>
      <c r="O16" s="74">
        <v>0</v>
      </c>
      <c r="P16" s="74">
        <v>0</v>
      </c>
    </row>
    <row r="17" spans="1:16" ht="30" customHeight="1">
      <c r="A17" s="71" t="s">
        <v>71</v>
      </c>
      <c r="B17" s="74">
        <f t="shared" si="0"/>
        <v>0</v>
      </c>
      <c r="C17" s="74">
        <f t="shared" si="1"/>
        <v>0</v>
      </c>
      <c r="D17" s="74">
        <f t="shared" si="1"/>
        <v>0</v>
      </c>
      <c r="E17" s="74">
        <f t="shared" si="2"/>
        <v>0</v>
      </c>
      <c r="F17" s="74">
        <v>0</v>
      </c>
      <c r="G17" s="74">
        <v>0</v>
      </c>
      <c r="H17" s="74">
        <f t="shared" si="3"/>
        <v>0</v>
      </c>
      <c r="I17" s="74">
        <v>0</v>
      </c>
      <c r="J17" s="74">
        <v>0</v>
      </c>
      <c r="K17" s="74">
        <f t="shared" si="4"/>
        <v>0</v>
      </c>
      <c r="L17" s="74">
        <v>0</v>
      </c>
      <c r="M17" s="74">
        <v>0</v>
      </c>
      <c r="N17" s="74">
        <f t="shared" si="5"/>
        <v>0</v>
      </c>
      <c r="O17" s="74">
        <v>0</v>
      </c>
      <c r="P17" s="74">
        <v>0</v>
      </c>
    </row>
    <row r="18" spans="1:16" ht="30" customHeight="1">
      <c r="A18" s="71" t="s">
        <v>15</v>
      </c>
      <c r="B18" s="74">
        <f t="shared" si="0"/>
        <v>0</v>
      </c>
      <c r="C18" s="74">
        <f t="shared" si="1"/>
        <v>0</v>
      </c>
      <c r="D18" s="74">
        <f t="shared" si="1"/>
        <v>0</v>
      </c>
      <c r="E18" s="74">
        <f t="shared" si="2"/>
        <v>0</v>
      </c>
      <c r="F18" s="74">
        <v>0</v>
      </c>
      <c r="G18" s="74">
        <v>0</v>
      </c>
      <c r="H18" s="74">
        <f t="shared" si="3"/>
        <v>0</v>
      </c>
      <c r="I18" s="74">
        <v>0</v>
      </c>
      <c r="J18" s="74">
        <v>0</v>
      </c>
      <c r="K18" s="74">
        <f t="shared" si="4"/>
        <v>0</v>
      </c>
      <c r="L18" s="74">
        <v>0</v>
      </c>
      <c r="M18" s="74">
        <v>0</v>
      </c>
      <c r="N18" s="74">
        <f t="shared" si="5"/>
        <v>0</v>
      </c>
      <c r="O18" s="74">
        <v>0</v>
      </c>
      <c r="P18" s="74">
        <v>0</v>
      </c>
    </row>
    <row r="19" spans="1:16" ht="19.5">
      <c r="A19" s="73" t="s">
        <v>80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74803149606299202" bottom="0.19645669291338586" header="0.55157480314960616" footer="0"/>
  <pageSetup paperSize="0" fitToWidth="0" fitToHeight="0" orientation="landscape" horizontalDpi="0" verticalDpi="0" copie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8A529-F4A3-409A-BE39-7D3591008C92}">
  <dimension ref="A1:P19"/>
  <sheetViews>
    <sheetView zoomScale="85" zoomScaleNormal="85" workbookViewId="0">
      <selection activeCell="A2" sqref="A2:P2"/>
    </sheetView>
  </sheetViews>
  <sheetFormatPr defaultRowHeight="16.5"/>
  <cols>
    <col min="1" max="1" width="16.125" style="61" customWidth="1"/>
    <col min="2" max="16" width="9.125" style="61" customWidth="1"/>
    <col min="17" max="1024" width="9" style="61" customWidth="1"/>
    <col min="1025" max="16384" width="9" style="61"/>
  </cols>
  <sheetData>
    <row r="1" spans="1:16" ht="21">
      <c r="A1" s="75" t="s">
        <v>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17.25">
      <c r="A2" s="76" t="s">
        <v>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>
      <c r="P3" s="62" t="s">
        <v>0</v>
      </c>
    </row>
    <row r="4" spans="1:16" ht="30" customHeight="1">
      <c r="A4" s="63"/>
      <c r="B4" s="77" t="s">
        <v>1</v>
      </c>
      <c r="C4" s="77"/>
      <c r="D4" s="77"/>
      <c r="E4" s="77" t="s">
        <v>2</v>
      </c>
      <c r="F4" s="77"/>
      <c r="G4" s="77"/>
      <c r="H4" s="77" t="s">
        <v>3</v>
      </c>
      <c r="I4" s="77"/>
      <c r="J4" s="77"/>
      <c r="K4" s="77" t="s">
        <v>4</v>
      </c>
      <c r="L4" s="77"/>
      <c r="M4" s="77"/>
      <c r="N4" s="77" t="s">
        <v>5</v>
      </c>
      <c r="O4" s="77"/>
      <c r="P4" s="77"/>
    </row>
    <row r="5" spans="1:16" ht="30" customHeight="1">
      <c r="A5" s="64"/>
      <c r="B5" s="65" t="s">
        <v>1</v>
      </c>
      <c r="C5" s="65" t="s">
        <v>6</v>
      </c>
      <c r="D5" s="65" t="s">
        <v>7</v>
      </c>
      <c r="E5" s="65" t="s">
        <v>1</v>
      </c>
      <c r="F5" s="65" t="s">
        <v>6</v>
      </c>
      <c r="G5" s="65" t="s">
        <v>7</v>
      </c>
      <c r="H5" s="65" t="s">
        <v>1</v>
      </c>
      <c r="I5" s="65" t="s">
        <v>6</v>
      </c>
      <c r="J5" s="65" t="s">
        <v>7</v>
      </c>
      <c r="K5" s="65" t="s">
        <v>1</v>
      </c>
      <c r="L5" s="65" t="s">
        <v>6</v>
      </c>
      <c r="M5" s="65" t="s">
        <v>7</v>
      </c>
      <c r="N5" s="65" t="s">
        <v>1</v>
      </c>
      <c r="O5" s="65" t="s">
        <v>6</v>
      </c>
      <c r="P5" s="65" t="s">
        <v>7</v>
      </c>
    </row>
    <row r="6" spans="1:16" s="68" customFormat="1" ht="39">
      <c r="A6" s="66" t="s">
        <v>68</v>
      </c>
      <c r="B6" s="67">
        <f>SUM(C6,D6)</f>
        <v>54</v>
      </c>
      <c r="C6" s="67">
        <f>SUM(F6,I6,L6,O6)</f>
        <v>26</v>
      </c>
      <c r="D6" s="67">
        <f>SUM(G6,J6,M6,P6)</f>
        <v>28</v>
      </c>
      <c r="E6" s="67">
        <f>SUM(F6,G6)</f>
        <v>15</v>
      </c>
      <c r="F6" s="67">
        <v>7</v>
      </c>
      <c r="G6" s="67">
        <v>8</v>
      </c>
      <c r="H6" s="67">
        <f>SUM(I6,J6)</f>
        <v>38</v>
      </c>
      <c r="I6" s="67">
        <v>18</v>
      </c>
      <c r="J6" s="67">
        <v>20</v>
      </c>
      <c r="K6" s="67">
        <f>SUM(L6,M6)</f>
        <v>1</v>
      </c>
      <c r="L6" s="67">
        <v>1</v>
      </c>
      <c r="M6" s="67">
        <v>0</v>
      </c>
      <c r="N6" s="67">
        <v>0</v>
      </c>
      <c r="O6" s="67">
        <v>0</v>
      </c>
      <c r="P6" s="67">
        <v>0</v>
      </c>
    </row>
    <row r="7" spans="1:16" s="68" customFormat="1" ht="39">
      <c r="A7" s="69" t="s">
        <v>69</v>
      </c>
      <c r="B7" s="67">
        <v>54</v>
      </c>
      <c r="C7" s="67">
        <v>26</v>
      </c>
      <c r="D7" s="67">
        <v>28</v>
      </c>
      <c r="E7" s="67">
        <v>15</v>
      </c>
      <c r="F7" s="67">
        <v>7</v>
      </c>
      <c r="G7" s="67">
        <v>8</v>
      </c>
      <c r="H7" s="67">
        <v>38</v>
      </c>
      <c r="I7" s="67">
        <v>18</v>
      </c>
      <c r="J7" s="67">
        <v>20</v>
      </c>
      <c r="K7" s="67">
        <v>1</v>
      </c>
      <c r="L7" s="67">
        <v>1</v>
      </c>
      <c r="M7" s="67">
        <v>0</v>
      </c>
      <c r="N7" s="67">
        <v>0</v>
      </c>
      <c r="O7" s="67">
        <v>0</v>
      </c>
      <c r="P7" s="67">
        <v>0</v>
      </c>
    </row>
    <row r="8" spans="1:16" ht="30" customHeight="1">
      <c r="A8" s="70" t="s">
        <v>8</v>
      </c>
      <c r="B8" s="67">
        <f>SUM(E8,H8,K8,N8)</f>
        <v>0</v>
      </c>
      <c r="C8" s="67">
        <f>SUM(F8,I8,L8,O8)</f>
        <v>0</v>
      </c>
      <c r="D8" s="67">
        <f>SUM(G8,J8,M8,P8)</f>
        <v>0</v>
      </c>
      <c r="E8" s="67">
        <f>SUM(F8,G8)</f>
        <v>0</v>
      </c>
      <c r="F8" s="67">
        <v>0</v>
      </c>
      <c r="G8" s="67">
        <v>0</v>
      </c>
      <c r="H8" s="67">
        <f>SUM(I8,J8)</f>
        <v>0</v>
      </c>
      <c r="I8" s="67">
        <v>0</v>
      </c>
      <c r="J8" s="67">
        <v>0</v>
      </c>
      <c r="K8" s="67">
        <f>SUM(L8,M8)</f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</row>
    <row r="9" spans="1:16" ht="30" customHeight="1">
      <c r="A9" s="70" t="s">
        <v>9</v>
      </c>
      <c r="B9" s="67">
        <v>24</v>
      </c>
      <c r="C9" s="67">
        <v>10</v>
      </c>
      <c r="D9" s="67">
        <v>14</v>
      </c>
      <c r="E9" s="67">
        <v>8</v>
      </c>
      <c r="F9" s="67">
        <v>4</v>
      </c>
      <c r="G9" s="67">
        <v>4</v>
      </c>
      <c r="H9" s="67">
        <v>16</v>
      </c>
      <c r="I9" s="67">
        <v>6</v>
      </c>
      <c r="J9" s="67">
        <v>10</v>
      </c>
      <c r="K9" s="67">
        <f>SUM(L9,M9)</f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</row>
    <row r="10" spans="1:16" ht="30" customHeight="1">
      <c r="A10" s="70" t="s">
        <v>10</v>
      </c>
      <c r="B10" s="67">
        <v>28</v>
      </c>
      <c r="C10" s="67">
        <v>16</v>
      </c>
      <c r="D10" s="67">
        <v>12</v>
      </c>
      <c r="E10" s="67">
        <v>7</v>
      </c>
      <c r="F10" s="67">
        <v>3</v>
      </c>
      <c r="G10" s="67">
        <v>4</v>
      </c>
      <c r="H10" s="67">
        <v>20</v>
      </c>
      <c r="I10" s="67">
        <v>12</v>
      </c>
      <c r="J10" s="67">
        <v>8</v>
      </c>
      <c r="K10" s="67">
        <v>1</v>
      </c>
      <c r="L10" s="67">
        <v>1</v>
      </c>
      <c r="M10" s="67">
        <v>0</v>
      </c>
      <c r="N10" s="67">
        <v>0</v>
      </c>
      <c r="O10" s="67">
        <v>0</v>
      </c>
      <c r="P10" s="67">
        <v>0</v>
      </c>
    </row>
    <row r="11" spans="1:16" ht="30" customHeight="1">
      <c r="A11" s="70" t="s">
        <v>11</v>
      </c>
      <c r="B11" s="67">
        <f>SUM(E11,H11,K11,N11)</f>
        <v>0</v>
      </c>
      <c r="C11" s="67">
        <f>SUM(F11,I11,L11,O11)</f>
        <v>0</v>
      </c>
      <c r="D11" s="67">
        <f>SUM(G11,J11,M11,P11)</f>
        <v>0</v>
      </c>
      <c r="E11" s="67">
        <f t="shared" ref="E11:E18" si="0">SUM(F11,G11)</f>
        <v>0</v>
      </c>
      <c r="F11" s="67">
        <v>0</v>
      </c>
      <c r="G11" s="67">
        <v>0</v>
      </c>
      <c r="H11" s="67">
        <f>SUM(I11,J11)</f>
        <v>0</v>
      </c>
      <c r="I11" s="67">
        <v>0</v>
      </c>
      <c r="J11" s="67">
        <v>0</v>
      </c>
      <c r="K11" s="67">
        <f t="shared" ref="K11:K18" si="1">SUM(L11,M11)</f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</row>
    <row r="12" spans="1:16" ht="30" customHeight="1">
      <c r="A12" s="70" t="s">
        <v>5</v>
      </c>
      <c r="B12" s="67">
        <v>2</v>
      </c>
      <c r="C12" s="67">
        <f t="shared" ref="C12:D18" si="2">SUM(F12,I12,L12,O12)</f>
        <v>0</v>
      </c>
      <c r="D12" s="67">
        <v>2</v>
      </c>
      <c r="E12" s="67">
        <f t="shared" si="0"/>
        <v>0</v>
      </c>
      <c r="F12" s="67">
        <v>0</v>
      </c>
      <c r="G12" s="67">
        <v>0</v>
      </c>
      <c r="H12" s="67">
        <v>2</v>
      </c>
      <c r="I12" s="67">
        <v>0</v>
      </c>
      <c r="J12" s="67">
        <v>2</v>
      </c>
      <c r="K12" s="67">
        <f t="shared" si="1"/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</row>
    <row r="13" spans="1:16" ht="30" customHeight="1">
      <c r="A13" s="71" t="s">
        <v>12</v>
      </c>
      <c r="B13" s="67">
        <f t="shared" ref="B13:B18" si="3">SUM(E13,H13,K13,N13)</f>
        <v>0</v>
      </c>
      <c r="C13" s="67">
        <f t="shared" si="2"/>
        <v>0</v>
      </c>
      <c r="D13" s="67">
        <f t="shared" si="2"/>
        <v>0</v>
      </c>
      <c r="E13" s="67">
        <f t="shared" si="0"/>
        <v>0</v>
      </c>
      <c r="F13" s="67">
        <v>0</v>
      </c>
      <c r="G13" s="67">
        <v>0</v>
      </c>
      <c r="H13" s="67">
        <f t="shared" ref="H13:H18" si="4">SUM(I13,J13)</f>
        <v>0</v>
      </c>
      <c r="I13" s="67">
        <v>0</v>
      </c>
      <c r="J13" s="67">
        <v>0</v>
      </c>
      <c r="K13" s="67">
        <f t="shared" si="1"/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</row>
    <row r="14" spans="1:16" ht="30" customHeight="1">
      <c r="A14" s="71" t="s">
        <v>13</v>
      </c>
      <c r="B14" s="67">
        <f t="shared" si="3"/>
        <v>0</v>
      </c>
      <c r="C14" s="67">
        <f t="shared" si="2"/>
        <v>0</v>
      </c>
      <c r="D14" s="67">
        <f t="shared" si="2"/>
        <v>0</v>
      </c>
      <c r="E14" s="67">
        <f t="shared" si="0"/>
        <v>0</v>
      </c>
      <c r="F14" s="67">
        <v>0</v>
      </c>
      <c r="G14" s="67">
        <v>0</v>
      </c>
      <c r="H14" s="67">
        <f t="shared" si="4"/>
        <v>0</v>
      </c>
      <c r="I14" s="67">
        <v>0</v>
      </c>
      <c r="J14" s="67">
        <v>0</v>
      </c>
      <c r="K14" s="67">
        <f t="shared" si="1"/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</row>
    <row r="15" spans="1:16" ht="30" customHeight="1">
      <c r="A15" s="71" t="s">
        <v>14</v>
      </c>
      <c r="B15" s="67">
        <f t="shared" si="3"/>
        <v>0</v>
      </c>
      <c r="C15" s="67">
        <f t="shared" si="2"/>
        <v>0</v>
      </c>
      <c r="D15" s="67">
        <f t="shared" si="2"/>
        <v>0</v>
      </c>
      <c r="E15" s="67">
        <f t="shared" si="0"/>
        <v>0</v>
      </c>
      <c r="F15" s="67">
        <v>0</v>
      </c>
      <c r="G15" s="67">
        <v>0</v>
      </c>
      <c r="H15" s="67">
        <f t="shared" si="4"/>
        <v>0</v>
      </c>
      <c r="I15" s="67">
        <v>0</v>
      </c>
      <c r="J15" s="67">
        <v>0</v>
      </c>
      <c r="K15" s="67">
        <f t="shared" si="1"/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</row>
    <row r="16" spans="1:16" ht="29.25" customHeight="1">
      <c r="A16" s="71" t="s">
        <v>70</v>
      </c>
      <c r="B16" s="67">
        <f t="shared" si="3"/>
        <v>0</v>
      </c>
      <c r="C16" s="67">
        <f t="shared" si="2"/>
        <v>0</v>
      </c>
      <c r="D16" s="67">
        <f t="shared" si="2"/>
        <v>0</v>
      </c>
      <c r="E16" s="67">
        <f t="shared" si="0"/>
        <v>0</v>
      </c>
      <c r="F16" s="67">
        <v>0</v>
      </c>
      <c r="G16" s="67">
        <v>0</v>
      </c>
      <c r="H16" s="67">
        <f t="shared" si="4"/>
        <v>0</v>
      </c>
      <c r="I16" s="67">
        <v>0</v>
      </c>
      <c r="J16" s="67">
        <v>0</v>
      </c>
      <c r="K16" s="67">
        <f t="shared" si="1"/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</row>
    <row r="17" spans="1:16" ht="30" customHeight="1">
      <c r="A17" s="71" t="s">
        <v>71</v>
      </c>
      <c r="B17" s="67">
        <f t="shared" si="3"/>
        <v>0</v>
      </c>
      <c r="C17" s="67">
        <f t="shared" si="2"/>
        <v>0</v>
      </c>
      <c r="D17" s="67">
        <f t="shared" si="2"/>
        <v>0</v>
      </c>
      <c r="E17" s="67">
        <f t="shared" si="0"/>
        <v>0</v>
      </c>
      <c r="F17" s="67">
        <v>0</v>
      </c>
      <c r="G17" s="67">
        <v>0</v>
      </c>
      <c r="H17" s="67">
        <f t="shared" si="4"/>
        <v>0</v>
      </c>
      <c r="I17" s="67">
        <v>0</v>
      </c>
      <c r="J17" s="67">
        <v>0</v>
      </c>
      <c r="K17" s="67">
        <f t="shared" si="1"/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</row>
    <row r="18" spans="1:16" ht="30" customHeight="1">
      <c r="A18" s="71" t="s">
        <v>15</v>
      </c>
      <c r="B18" s="67">
        <f t="shared" si="3"/>
        <v>0</v>
      </c>
      <c r="C18" s="67">
        <f t="shared" si="2"/>
        <v>0</v>
      </c>
      <c r="D18" s="67">
        <f t="shared" si="2"/>
        <v>0</v>
      </c>
      <c r="E18" s="67">
        <f t="shared" si="0"/>
        <v>0</v>
      </c>
      <c r="F18" s="67">
        <v>0</v>
      </c>
      <c r="G18" s="67">
        <v>0</v>
      </c>
      <c r="H18" s="67">
        <f t="shared" si="4"/>
        <v>0</v>
      </c>
      <c r="I18" s="67">
        <v>0</v>
      </c>
      <c r="J18" s="67">
        <v>0</v>
      </c>
      <c r="K18" s="67">
        <f t="shared" si="1"/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</row>
    <row r="19" spans="1:16" ht="19.5">
      <c r="A19" s="78" t="s">
        <v>76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</row>
  </sheetData>
  <mergeCells count="8">
    <mergeCell ref="A19:P19"/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55157480314960639" bottom="0" header="0.31535433070866142" footer="0"/>
  <pageSetup paperSize="9" scale="74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zoomScale="110" zoomScaleNormal="110" workbookViewId="0">
      <selection activeCell="A2" sqref="A2:P2"/>
    </sheetView>
  </sheetViews>
  <sheetFormatPr defaultRowHeight="16.5"/>
  <cols>
    <col min="1" max="1" width="18.625" style="44" customWidth="1"/>
    <col min="2" max="16" width="8.625" style="44" customWidth="1"/>
    <col min="17" max="1025" width="9.625" style="44" customWidth="1"/>
    <col min="1026" max="16384" width="9" style="44"/>
  </cols>
  <sheetData>
    <row r="1" spans="1:16" ht="21">
      <c r="A1" s="81" t="s">
        <v>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7.25">
      <c r="A2" s="82" t="s">
        <v>73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>
      <c r="P3" s="45" t="s">
        <v>0</v>
      </c>
    </row>
    <row r="4" spans="1:16" ht="30" customHeight="1">
      <c r="A4" s="53"/>
      <c r="B4" s="83" t="s">
        <v>1</v>
      </c>
      <c r="C4" s="83"/>
      <c r="D4" s="83"/>
      <c r="E4" s="83" t="s">
        <v>2</v>
      </c>
      <c r="F4" s="83"/>
      <c r="G4" s="83"/>
      <c r="H4" s="83" t="s">
        <v>3</v>
      </c>
      <c r="I4" s="83"/>
      <c r="J4" s="83"/>
      <c r="K4" s="83" t="s">
        <v>4</v>
      </c>
      <c r="L4" s="83"/>
      <c r="M4" s="83"/>
      <c r="N4" s="83" t="s">
        <v>5</v>
      </c>
      <c r="O4" s="83"/>
      <c r="P4" s="83"/>
    </row>
    <row r="5" spans="1:16" ht="30" customHeight="1">
      <c r="A5" s="54"/>
      <c r="B5" s="55" t="s">
        <v>1</v>
      </c>
      <c r="C5" s="55" t="s">
        <v>6</v>
      </c>
      <c r="D5" s="55" t="s">
        <v>7</v>
      </c>
      <c r="E5" s="55" t="s">
        <v>1</v>
      </c>
      <c r="F5" s="55" t="s">
        <v>6</v>
      </c>
      <c r="G5" s="55" t="s">
        <v>7</v>
      </c>
      <c r="H5" s="55" t="s">
        <v>1</v>
      </c>
      <c r="I5" s="55" t="s">
        <v>6</v>
      </c>
      <c r="J5" s="55" t="s">
        <v>7</v>
      </c>
      <c r="K5" s="55" t="s">
        <v>1</v>
      </c>
      <c r="L5" s="55" t="s">
        <v>6</v>
      </c>
      <c r="M5" s="55" t="s">
        <v>7</v>
      </c>
      <c r="N5" s="55" t="s">
        <v>1</v>
      </c>
      <c r="O5" s="55" t="s">
        <v>6</v>
      </c>
      <c r="P5" s="55" t="s">
        <v>7</v>
      </c>
    </row>
    <row r="6" spans="1:16" s="46" customFormat="1" ht="39">
      <c r="A6" s="56" t="s">
        <v>68</v>
      </c>
      <c r="B6" s="57">
        <f>SUM(C6,D6)</f>
        <v>1</v>
      </c>
      <c r="C6" s="57">
        <f t="shared" ref="C6:D18" si="0">SUM(F6,I6,L6,O6)</f>
        <v>1</v>
      </c>
      <c r="D6" s="57">
        <f t="shared" si="0"/>
        <v>0</v>
      </c>
      <c r="E6" s="57">
        <f t="shared" ref="E6:E18" si="1">SUM(F6,G6)</f>
        <v>1</v>
      </c>
      <c r="F6" s="57">
        <v>1</v>
      </c>
      <c r="G6" s="57">
        <v>0</v>
      </c>
      <c r="H6" s="57">
        <f t="shared" ref="H6:H18" si="2">SUM(I6,J6)</f>
        <v>0</v>
      </c>
      <c r="I6" s="57">
        <v>0</v>
      </c>
      <c r="J6" s="57">
        <v>0</v>
      </c>
      <c r="K6" s="57">
        <f t="shared" ref="K6:K18" si="3">SUM(L6,M6)</f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</row>
    <row r="7" spans="1:16" s="46" customFormat="1" ht="39">
      <c r="A7" s="58" t="s">
        <v>69</v>
      </c>
      <c r="B7" s="57">
        <f>SUM(C7,D7)</f>
        <v>1</v>
      </c>
      <c r="C7" s="57">
        <f>SUM(C8:C12)</f>
        <v>1</v>
      </c>
      <c r="D7" s="57">
        <f>SUM(D8:D12)</f>
        <v>0</v>
      </c>
      <c r="E7" s="57">
        <f>SUM(F7,G7)</f>
        <v>1</v>
      </c>
      <c r="F7" s="57">
        <f>SUM(F8:F12)</f>
        <v>1</v>
      </c>
      <c r="G7" s="57">
        <f>SUM(G8:G12)</f>
        <v>0</v>
      </c>
      <c r="H7" s="57">
        <f>SUM(I7,J7)</f>
        <v>0</v>
      </c>
      <c r="I7" s="57">
        <f>SUM(I8:I12)</f>
        <v>0</v>
      </c>
      <c r="J7" s="57">
        <f>SUM(J8:J12)</f>
        <v>0</v>
      </c>
      <c r="K7" s="57">
        <f>SUM(L7,M7)</f>
        <v>0</v>
      </c>
      <c r="L7" s="57">
        <f>SUM(L8:L12)</f>
        <v>0</v>
      </c>
      <c r="M7" s="57">
        <f>SUM(M8:M12)</f>
        <v>0</v>
      </c>
      <c r="N7" s="57">
        <f>SUM(O7,P7)</f>
        <v>0</v>
      </c>
      <c r="O7" s="57">
        <f>SUM(O8:O12)</f>
        <v>0</v>
      </c>
      <c r="P7" s="57">
        <f>SUM(P8:P12)</f>
        <v>0</v>
      </c>
    </row>
    <row r="8" spans="1:16" ht="30" customHeight="1">
      <c r="A8" s="59" t="s">
        <v>8</v>
      </c>
      <c r="B8" s="57">
        <f t="shared" ref="B8:B18" si="4">SUM(E8,H8,K8,N8)</f>
        <v>0</v>
      </c>
      <c r="C8" s="57">
        <f t="shared" si="0"/>
        <v>0</v>
      </c>
      <c r="D8" s="57">
        <f t="shared" si="0"/>
        <v>0</v>
      </c>
      <c r="E8" s="57">
        <f t="shared" si="1"/>
        <v>0</v>
      </c>
      <c r="F8" s="57">
        <v>0</v>
      </c>
      <c r="G8" s="57">
        <v>0</v>
      </c>
      <c r="H8" s="57">
        <f t="shared" si="2"/>
        <v>0</v>
      </c>
      <c r="I8" s="57">
        <v>0</v>
      </c>
      <c r="J8" s="57">
        <v>0</v>
      </c>
      <c r="K8" s="57">
        <f t="shared" si="3"/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</row>
    <row r="9" spans="1:16" ht="30" customHeight="1">
      <c r="A9" s="59" t="s">
        <v>9</v>
      </c>
      <c r="B9" s="57">
        <f t="shared" si="4"/>
        <v>1</v>
      </c>
      <c r="C9" s="57">
        <f t="shared" si="0"/>
        <v>1</v>
      </c>
      <c r="D9" s="57">
        <f t="shared" si="0"/>
        <v>0</v>
      </c>
      <c r="E9" s="57">
        <f t="shared" si="1"/>
        <v>1</v>
      </c>
      <c r="F9" s="57">
        <v>1</v>
      </c>
      <c r="G9" s="57">
        <v>0</v>
      </c>
      <c r="H9" s="57">
        <f t="shared" si="2"/>
        <v>0</v>
      </c>
      <c r="I9" s="57">
        <v>0</v>
      </c>
      <c r="J9" s="57">
        <v>0</v>
      </c>
      <c r="K9" s="57">
        <f t="shared" si="3"/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</row>
    <row r="10" spans="1:16" ht="30" customHeight="1">
      <c r="A10" s="59" t="s">
        <v>10</v>
      </c>
      <c r="B10" s="57">
        <f t="shared" si="4"/>
        <v>0</v>
      </c>
      <c r="C10" s="57">
        <f t="shared" si="0"/>
        <v>0</v>
      </c>
      <c r="D10" s="57">
        <f t="shared" si="0"/>
        <v>0</v>
      </c>
      <c r="E10" s="57">
        <f t="shared" si="1"/>
        <v>0</v>
      </c>
      <c r="F10" s="57">
        <v>0</v>
      </c>
      <c r="G10" s="57">
        <v>0</v>
      </c>
      <c r="H10" s="57">
        <f t="shared" si="2"/>
        <v>0</v>
      </c>
      <c r="I10" s="57">
        <v>0</v>
      </c>
      <c r="J10" s="57">
        <v>0</v>
      </c>
      <c r="K10" s="57">
        <f t="shared" si="3"/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</row>
    <row r="11" spans="1:16" ht="30" customHeight="1">
      <c r="A11" s="59" t="s">
        <v>11</v>
      </c>
      <c r="B11" s="57">
        <f t="shared" si="4"/>
        <v>0</v>
      </c>
      <c r="C11" s="57">
        <f t="shared" si="0"/>
        <v>0</v>
      </c>
      <c r="D11" s="57">
        <f t="shared" si="0"/>
        <v>0</v>
      </c>
      <c r="E11" s="57">
        <f t="shared" si="1"/>
        <v>0</v>
      </c>
      <c r="F11" s="57">
        <v>0</v>
      </c>
      <c r="G11" s="57">
        <v>0</v>
      </c>
      <c r="H11" s="57">
        <f t="shared" si="2"/>
        <v>0</v>
      </c>
      <c r="I11" s="57">
        <v>0</v>
      </c>
      <c r="J11" s="57">
        <v>0</v>
      </c>
      <c r="K11" s="57">
        <f t="shared" si="3"/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</row>
    <row r="12" spans="1:16" ht="30" customHeight="1">
      <c r="A12" s="59" t="s">
        <v>5</v>
      </c>
      <c r="B12" s="57">
        <f t="shared" si="4"/>
        <v>0</v>
      </c>
      <c r="C12" s="57">
        <f t="shared" si="0"/>
        <v>0</v>
      </c>
      <c r="D12" s="57">
        <f t="shared" si="0"/>
        <v>0</v>
      </c>
      <c r="E12" s="57">
        <f t="shared" si="1"/>
        <v>0</v>
      </c>
      <c r="F12" s="57">
        <v>0</v>
      </c>
      <c r="G12" s="57">
        <v>0</v>
      </c>
      <c r="H12" s="57">
        <f t="shared" si="2"/>
        <v>0</v>
      </c>
      <c r="I12" s="57">
        <v>0</v>
      </c>
      <c r="J12" s="57">
        <v>0</v>
      </c>
      <c r="K12" s="57">
        <f t="shared" si="3"/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</row>
    <row r="13" spans="1:16" ht="30" customHeight="1">
      <c r="A13" s="60" t="s">
        <v>12</v>
      </c>
      <c r="B13" s="57">
        <f t="shared" si="4"/>
        <v>0</v>
      </c>
      <c r="C13" s="57">
        <f t="shared" si="0"/>
        <v>0</v>
      </c>
      <c r="D13" s="57">
        <f t="shared" si="0"/>
        <v>0</v>
      </c>
      <c r="E13" s="57">
        <f t="shared" si="1"/>
        <v>0</v>
      </c>
      <c r="F13" s="57">
        <v>0</v>
      </c>
      <c r="G13" s="57">
        <v>0</v>
      </c>
      <c r="H13" s="57">
        <f t="shared" si="2"/>
        <v>0</v>
      </c>
      <c r="I13" s="57">
        <v>0</v>
      </c>
      <c r="J13" s="57">
        <v>0</v>
      </c>
      <c r="K13" s="57">
        <f t="shared" si="3"/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</row>
    <row r="14" spans="1:16" ht="30" customHeight="1">
      <c r="A14" s="60" t="s">
        <v>13</v>
      </c>
      <c r="B14" s="57">
        <f t="shared" si="4"/>
        <v>0</v>
      </c>
      <c r="C14" s="57">
        <f t="shared" si="0"/>
        <v>0</v>
      </c>
      <c r="D14" s="57">
        <f t="shared" si="0"/>
        <v>0</v>
      </c>
      <c r="E14" s="57">
        <f t="shared" si="1"/>
        <v>0</v>
      </c>
      <c r="F14" s="57">
        <v>0</v>
      </c>
      <c r="G14" s="57">
        <v>0</v>
      </c>
      <c r="H14" s="57">
        <f t="shared" si="2"/>
        <v>0</v>
      </c>
      <c r="I14" s="57">
        <v>0</v>
      </c>
      <c r="J14" s="57">
        <v>0</v>
      </c>
      <c r="K14" s="57">
        <f t="shared" si="3"/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</row>
    <row r="15" spans="1:16" ht="30" customHeight="1">
      <c r="A15" s="60" t="s">
        <v>14</v>
      </c>
      <c r="B15" s="57">
        <f t="shared" si="4"/>
        <v>0</v>
      </c>
      <c r="C15" s="57">
        <f t="shared" si="0"/>
        <v>0</v>
      </c>
      <c r="D15" s="57">
        <f t="shared" si="0"/>
        <v>0</v>
      </c>
      <c r="E15" s="57">
        <f t="shared" si="1"/>
        <v>0</v>
      </c>
      <c r="F15" s="57">
        <v>0</v>
      </c>
      <c r="G15" s="57">
        <v>0</v>
      </c>
      <c r="H15" s="57">
        <f t="shared" si="2"/>
        <v>0</v>
      </c>
      <c r="I15" s="57">
        <v>0</v>
      </c>
      <c r="J15" s="57">
        <v>0</v>
      </c>
      <c r="K15" s="57">
        <f t="shared" si="3"/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</row>
    <row r="16" spans="1:16" ht="29.25" customHeight="1">
      <c r="A16" s="60" t="s">
        <v>70</v>
      </c>
      <c r="B16" s="57">
        <f t="shared" si="4"/>
        <v>0</v>
      </c>
      <c r="C16" s="57">
        <f t="shared" si="0"/>
        <v>0</v>
      </c>
      <c r="D16" s="57">
        <f t="shared" si="0"/>
        <v>0</v>
      </c>
      <c r="E16" s="57">
        <f t="shared" si="1"/>
        <v>0</v>
      </c>
      <c r="F16" s="57">
        <v>0</v>
      </c>
      <c r="G16" s="57">
        <v>0</v>
      </c>
      <c r="H16" s="57">
        <f t="shared" si="2"/>
        <v>0</v>
      </c>
      <c r="I16" s="57">
        <v>0</v>
      </c>
      <c r="J16" s="57">
        <v>0</v>
      </c>
      <c r="K16" s="57">
        <f t="shared" si="3"/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</row>
    <row r="17" spans="1:16" ht="30" customHeight="1">
      <c r="A17" s="60" t="s">
        <v>71</v>
      </c>
      <c r="B17" s="57">
        <f t="shared" si="4"/>
        <v>0</v>
      </c>
      <c r="C17" s="57">
        <f t="shared" si="0"/>
        <v>0</v>
      </c>
      <c r="D17" s="57">
        <f t="shared" si="0"/>
        <v>0</v>
      </c>
      <c r="E17" s="57">
        <f t="shared" si="1"/>
        <v>0</v>
      </c>
      <c r="F17" s="57">
        <v>0</v>
      </c>
      <c r="G17" s="57">
        <v>0</v>
      </c>
      <c r="H17" s="57">
        <f t="shared" si="2"/>
        <v>0</v>
      </c>
      <c r="I17" s="57">
        <v>0</v>
      </c>
      <c r="J17" s="57">
        <v>0</v>
      </c>
      <c r="K17" s="57">
        <f t="shared" si="3"/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</row>
    <row r="18" spans="1:16" ht="30" customHeight="1">
      <c r="A18" s="60" t="s">
        <v>15</v>
      </c>
      <c r="B18" s="57">
        <f t="shared" si="4"/>
        <v>0</v>
      </c>
      <c r="C18" s="57">
        <f t="shared" si="0"/>
        <v>0</v>
      </c>
      <c r="D18" s="57">
        <f t="shared" si="0"/>
        <v>0</v>
      </c>
      <c r="E18" s="57">
        <f t="shared" si="1"/>
        <v>0</v>
      </c>
      <c r="F18" s="57">
        <v>0</v>
      </c>
      <c r="G18" s="57">
        <v>0</v>
      </c>
      <c r="H18" s="57">
        <f t="shared" si="2"/>
        <v>0</v>
      </c>
      <c r="I18" s="57">
        <v>0</v>
      </c>
      <c r="J18" s="57">
        <v>0</v>
      </c>
      <c r="K18" s="57">
        <f t="shared" si="3"/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</row>
    <row r="19" spans="1:16" ht="24" customHeight="1">
      <c r="A19" s="79" t="s">
        <v>74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</row>
  </sheetData>
  <mergeCells count="8">
    <mergeCell ref="A19:P19"/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31527777777777799" bottom="0" header="0.31527777777777799" footer="0"/>
  <pageSetup paperSize="77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zoomScaleNormal="100" workbookViewId="0">
      <selection activeCell="A2" sqref="A2:P2"/>
    </sheetView>
  </sheetViews>
  <sheetFormatPr defaultRowHeight="16.5"/>
  <cols>
    <col min="1" max="1" width="18.625" style="44" customWidth="1"/>
    <col min="2" max="16" width="8.625" style="44" customWidth="1"/>
    <col min="17" max="1025" width="9.625" style="44" customWidth="1"/>
    <col min="1026" max="16384" width="9" style="44"/>
  </cols>
  <sheetData>
    <row r="1" spans="1:16" ht="21">
      <c r="A1" s="81" t="s">
        <v>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7.25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>
      <c r="P3" s="45" t="s">
        <v>0</v>
      </c>
    </row>
    <row r="4" spans="1:16" ht="30" customHeight="1">
      <c r="A4" s="47"/>
      <c r="B4" s="85" t="s">
        <v>1</v>
      </c>
      <c r="C4" s="85"/>
      <c r="D4" s="85"/>
      <c r="E4" s="85" t="s">
        <v>2</v>
      </c>
      <c r="F4" s="85"/>
      <c r="G4" s="85"/>
      <c r="H4" s="85" t="s">
        <v>3</v>
      </c>
      <c r="I4" s="85"/>
      <c r="J4" s="85"/>
      <c r="K4" s="85" t="s">
        <v>4</v>
      </c>
      <c r="L4" s="85"/>
      <c r="M4" s="85"/>
      <c r="N4" s="85" t="s">
        <v>5</v>
      </c>
      <c r="O4" s="85"/>
      <c r="P4" s="85"/>
    </row>
    <row r="5" spans="1:16" ht="30" customHeight="1">
      <c r="A5" s="47"/>
      <c r="B5" s="47" t="s">
        <v>1</v>
      </c>
      <c r="C5" s="47" t="s">
        <v>6</v>
      </c>
      <c r="D5" s="47" t="s">
        <v>7</v>
      </c>
      <c r="E5" s="47" t="s">
        <v>1</v>
      </c>
      <c r="F5" s="47" t="s">
        <v>6</v>
      </c>
      <c r="G5" s="47" t="s">
        <v>7</v>
      </c>
      <c r="H5" s="47" t="s">
        <v>1</v>
      </c>
      <c r="I5" s="47" t="s">
        <v>6</v>
      </c>
      <c r="J5" s="47" t="s">
        <v>7</v>
      </c>
      <c r="K5" s="47" t="s">
        <v>1</v>
      </c>
      <c r="L5" s="47" t="s">
        <v>6</v>
      </c>
      <c r="M5" s="47" t="s">
        <v>7</v>
      </c>
      <c r="N5" s="47" t="s">
        <v>1</v>
      </c>
      <c r="O5" s="47" t="s">
        <v>6</v>
      </c>
      <c r="P5" s="47" t="s">
        <v>7</v>
      </c>
    </row>
    <row r="6" spans="1:16" s="46" customFormat="1" ht="39">
      <c r="A6" s="48" t="s">
        <v>68</v>
      </c>
      <c r="B6" s="49">
        <f>SUM(C6,D6)</f>
        <v>21</v>
      </c>
      <c r="C6" s="49">
        <f t="shared" ref="C6:D18" si="0">SUM(F6,I6,L6,O6)</f>
        <v>10</v>
      </c>
      <c r="D6" s="49">
        <f t="shared" si="0"/>
        <v>11</v>
      </c>
      <c r="E6" s="49">
        <f t="shared" ref="E6:E18" si="1">SUM(F6,G6)</f>
        <v>0</v>
      </c>
      <c r="F6" s="49">
        <v>0</v>
      </c>
      <c r="G6" s="49">
        <v>0</v>
      </c>
      <c r="H6" s="49">
        <f t="shared" ref="H6:H18" si="2">SUM(I6,J6)</f>
        <v>21</v>
      </c>
      <c r="I6" s="49">
        <v>10</v>
      </c>
      <c r="J6" s="49">
        <v>11</v>
      </c>
      <c r="K6" s="49">
        <f t="shared" ref="K6:K18" si="3">SUM(L6,M6)</f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</row>
    <row r="7" spans="1:16" s="46" customFormat="1" ht="39">
      <c r="A7" s="50" t="s">
        <v>69</v>
      </c>
      <c r="B7" s="49">
        <f>SUM(C7,D7)</f>
        <v>21</v>
      </c>
      <c r="C7" s="49">
        <f>SUM(C8:C12)</f>
        <v>10</v>
      </c>
      <c r="D7" s="49">
        <f>SUM(D8:D12)</f>
        <v>11</v>
      </c>
      <c r="E7" s="49">
        <f>SUM(F7,G7)</f>
        <v>0</v>
      </c>
      <c r="F7" s="49">
        <f>SUM(F8:F12)</f>
        <v>0</v>
      </c>
      <c r="G7" s="49">
        <f>SUM(G8:G12)</f>
        <v>0</v>
      </c>
      <c r="H7" s="49">
        <f>SUM(I7,J7)</f>
        <v>21</v>
      </c>
      <c r="I7" s="49">
        <f>SUM(I8:I12)</f>
        <v>10</v>
      </c>
      <c r="J7" s="49">
        <f>SUM(J8:J12)</f>
        <v>11</v>
      </c>
      <c r="K7" s="49">
        <f>SUM(L7,M7)</f>
        <v>0</v>
      </c>
      <c r="L7" s="49">
        <f>SUM(L8:L12)</f>
        <v>0</v>
      </c>
      <c r="M7" s="49">
        <f>SUM(M8:M12)</f>
        <v>0</v>
      </c>
      <c r="N7" s="49">
        <f>SUM(O7,P7)</f>
        <v>0</v>
      </c>
      <c r="O7" s="49">
        <f>SUM(O8:O12)</f>
        <v>0</v>
      </c>
      <c r="P7" s="49">
        <f>SUM(P8:P12)</f>
        <v>0</v>
      </c>
    </row>
    <row r="8" spans="1:16" ht="30" customHeight="1">
      <c r="A8" s="51" t="s">
        <v>8</v>
      </c>
      <c r="B8" s="49">
        <f t="shared" ref="B8:B18" si="4">SUM(E8,H8,K8,N8)</f>
        <v>0</v>
      </c>
      <c r="C8" s="49">
        <f t="shared" si="0"/>
        <v>0</v>
      </c>
      <c r="D8" s="49">
        <f t="shared" si="0"/>
        <v>0</v>
      </c>
      <c r="E8" s="49">
        <f t="shared" si="1"/>
        <v>0</v>
      </c>
      <c r="F8" s="49">
        <v>0</v>
      </c>
      <c r="G8" s="49">
        <v>0</v>
      </c>
      <c r="H8" s="49">
        <f t="shared" si="2"/>
        <v>0</v>
      </c>
      <c r="I8" s="49">
        <v>0</v>
      </c>
      <c r="J8" s="49">
        <v>0</v>
      </c>
      <c r="K8" s="49">
        <f t="shared" si="3"/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</row>
    <row r="9" spans="1:16" ht="30" customHeight="1">
      <c r="A9" s="51" t="s">
        <v>9</v>
      </c>
      <c r="B9" s="49">
        <f t="shared" si="4"/>
        <v>5</v>
      </c>
      <c r="C9" s="49">
        <f t="shared" si="0"/>
        <v>4</v>
      </c>
      <c r="D9" s="49">
        <f t="shared" si="0"/>
        <v>1</v>
      </c>
      <c r="E9" s="49">
        <f t="shared" si="1"/>
        <v>0</v>
      </c>
      <c r="F9" s="49">
        <v>0</v>
      </c>
      <c r="G9" s="49">
        <v>0</v>
      </c>
      <c r="H9" s="49">
        <f t="shared" si="2"/>
        <v>5</v>
      </c>
      <c r="I9" s="49">
        <v>4</v>
      </c>
      <c r="J9" s="49">
        <v>1</v>
      </c>
      <c r="K9" s="49">
        <f t="shared" si="3"/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</row>
    <row r="10" spans="1:16" ht="30" customHeight="1">
      <c r="A10" s="51" t="s">
        <v>10</v>
      </c>
      <c r="B10" s="49">
        <f t="shared" si="4"/>
        <v>15</v>
      </c>
      <c r="C10" s="49">
        <f t="shared" si="0"/>
        <v>5</v>
      </c>
      <c r="D10" s="49">
        <f t="shared" si="0"/>
        <v>10</v>
      </c>
      <c r="E10" s="49">
        <f t="shared" si="1"/>
        <v>0</v>
      </c>
      <c r="F10" s="49">
        <v>0</v>
      </c>
      <c r="G10" s="49">
        <v>0</v>
      </c>
      <c r="H10" s="49">
        <f t="shared" si="2"/>
        <v>15</v>
      </c>
      <c r="I10" s="49">
        <v>5</v>
      </c>
      <c r="J10" s="49">
        <v>10</v>
      </c>
      <c r="K10" s="49">
        <f t="shared" si="3"/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</row>
    <row r="11" spans="1:16" ht="30" customHeight="1">
      <c r="A11" s="51" t="s">
        <v>11</v>
      </c>
      <c r="B11" s="49">
        <f t="shared" si="4"/>
        <v>0</v>
      </c>
      <c r="C11" s="49">
        <f t="shared" si="0"/>
        <v>0</v>
      </c>
      <c r="D11" s="49">
        <f t="shared" si="0"/>
        <v>0</v>
      </c>
      <c r="E11" s="49">
        <f t="shared" si="1"/>
        <v>0</v>
      </c>
      <c r="F11" s="49">
        <v>0</v>
      </c>
      <c r="G11" s="49">
        <v>0</v>
      </c>
      <c r="H11" s="49">
        <f t="shared" si="2"/>
        <v>0</v>
      </c>
      <c r="I11" s="49">
        <v>0</v>
      </c>
      <c r="J11" s="49">
        <v>0</v>
      </c>
      <c r="K11" s="49">
        <f t="shared" si="3"/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</row>
    <row r="12" spans="1:16" ht="30" customHeight="1">
      <c r="A12" s="51" t="s">
        <v>5</v>
      </c>
      <c r="B12" s="49">
        <f t="shared" si="4"/>
        <v>1</v>
      </c>
      <c r="C12" s="49">
        <f t="shared" si="0"/>
        <v>1</v>
      </c>
      <c r="D12" s="49">
        <f t="shared" si="0"/>
        <v>0</v>
      </c>
      <c r="E12" s="49">
        <f t="shared" si="1"/>
        <v>0</v>
      </c>
      <c r="F12" s="49">
        <v>0</v>
      </c>
      <c r="G12" s="49">
        <v>0</v>
      </c>
      <c r="H12" s="49">
        <f t="shared" si="2"/>
        <v>1</v>
      </c>
      <c r="I12" s="49">
        <v>1</v>
      </c>
      <c r="J12" s="49">
        <v>0</v>
      </c>
      <c r="K12" s="49">
        <f t="shared" si="3"/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</row>
    <row r="13" spans="1:16" ht="30" customHeight="1">
      <c r="A13" s="52" t="s">
        <v>12</v>
      </c>
      <c r="B13" s="49">
        <f t="shared" si="4"/>
        <v>0</v>
      </c>
      <c r="C13" s="49">
        <f t="shared" si="0"/>
        <v>0</v>
      </c>
      <c r="D13" s="49">
        <f t="shared" si="0"/>
        <v>0</v>
      </c>
      <c r="E13" s="49">
        <f t="shared" si="1"/>
        <v>0</v>
      </c>
      <c r="F13" s="49">
        <v>0</v>
      </c>
      <c r="G13" s="49">
        <v>0</v>
      </c>
      <c r="H13" s="49">
        <f t="shared" si="2"/>
        <v>0</v>
      </c>
      <c r="I13" s="49">
        <v>0</v>
      </c>
      <c r="J13" s="49">
        <v>0</v>
      </c>
      <c r="K13" s="49">
        <f t="shared" si="3"/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</row>
    <row r="14" spans="1:16" ht="30" customHeight="1">
      <c r="A14" s="52" t="s">
        <v>13</v>
      </c>
      <c r="B14" s="49">
        <f t="shared" si="4"/>
        <v>0</v>
      </c>
      <c r="C14" s="49">
        <f t="shared" si="0"/>
        <v>0</v>
      </c>
      <c r="D14" s="49">
        <f t="shared" si="0"/>
        <v>0</v>
      </c>
      <c r="E14" s="49">
        <f t="shared" si="1"/>
        <v>0</v>
      </c>
      <c r="F14" s="49">
        <v>0</v>
      </c>
      <c r="G14" s="49">
        <v>0</v>
      </c>
      <c r="H14" s="49">
        <f t="shared" si="2"/>
        <v>0</v>
      </c>
      <c r="I14" s="49">
        <v>0</v>
      </c>
      <c r="J14" s="49">
        <v>0</v>
      </c>
      <c r="K14" s="49">
        <f t="shared" si="3"/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</row>
    <row r="15" spans="1:16" ht="30" customHeight="1">
      <c r="A15" s="52" t="s">
        <v>14</v>
      </c>
      <c r="B15" s="49">
        <f t="shared" si="4"/>
        <v>0</v>
      </c>
      <c r="C15" s="49">
        <f t="shared" si="0"/>
        <v>0</v>
      </c>
      <c r="D15" s="49">
        <f t="shared" si="0"/>
        <v>0</v>
      </c>
      <c r="E15" s="49">
        <f t="shared" si="1"/>
        <v>0</v>
      </c>
      <c r="F15" s="49">
        <v>0</v>
      </c>
      <c r="G15" s="49">
        <v>0</v>
      </c>
      <c r="H15" s="49">
        <f t="shared" si="2"/>
        <v>0</v>
      </c>
      <c r="I15" s="49">
        <v>0</v>
      </c>
      <c r="J15" s="49">
        <v>0</v>
      </c>
      <c r="K15" s="49">
        <f t="shared" si="3"/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</row>
    <row r="16" spans="1:16" ht="29.25" customHeight="1">
      <c r="A16" s="52" t="s">
        <v>70</v>
      </c>
      <c r="B16" s="49">
        <f t="shared" si="4"/>
        <v>0</v>
      </c>
      <c r="C16" s="49">
        <f t="shared" si="0"/>
        <v>0</v>
      </c>
      <c r="D16" s="49">
        <f t="shared" si="0"/>
        <v>0</v>
      </c>
      <c r="E16" s="49">
        <f t="shared" si="1"/>
        <v>0</v>
      </c>
      <c r="F16" s="49">
        <v>0</v>
      </c>
      <c r="G16" s="49">
        <v>0</v>
      </c>
      <c r="H16" s="49">
        <f t="shared" si="2"/>
        <v>0</v>
      </c>
      <c r="I16" s="49">
        <v>0</v>
      </c>
      <c r="J16" s="49">
        <v>0</v>
      </c>
      <c r="K16" s="49">
        <f t="shared" si="3"/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</row>
    <row r="17" spans="1:16" ht="30" customHeight="1">
      <c r="A17" s="52" t="s">
        <v>71</v>
      </c>
      <c r="B17" s="49">
        <f t="shared" si="4"/>
        <v>0</v>
      </c>
      <c r="C17" s="49">
        <f t="shared" si="0"/>
        <v>0</v>
      </c>
      <c r="D17" s="49">
        <f t="shared" si="0"/>
        <v>0</v>
      </c>
      <c r="E17" s="49">
        <f t="shared" si="1"/>
        <v>0</v>
      </c>
      <c r="F17" s="49">
        <v>0</v>
      </c>
      <c r="G17" s="49">
        <v>0</v>
      </c>
      <c r="H17" s="49">
        <f t="shared" si="2"/>
        <v>0</v>
      </c>
      <c r="I17" s="49">
        <v>0</v>
      </c>
      <c r="J17" s="49">
        <v>0</v>
      </c>
      <c r="K17" s="49">
        <f t="shared" si="3"/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</row>
    <row r="18" spans="1:16" ht="30" customHeight="1">
      <c r="A18" s="52" t="s">
        <v>15</v>
      </c>
      <c r="B18" s="49">
        <f t="shared" si="4"/>
        <v>0</v>
      </c>
      <c r="C18" s="49">
        <f t="shared" si="0"/>
        <v>0</v>
      </c>
      <c r="D18" s="49">
        <f t="shared" si="0"/>
        <v>0</v>
      </c>
      <c r="E18" s="49">
        <f t="shared" si="1"/>
        <v>0</v>
      </c>
      <c r="F18" s="49">
        <v>0</v>
      </c>
      <c r="G18" s="49">
        <v>0</v>
      </c>
      <c r="H18" s="49">
        <f t="shared" si="2"/>
        <v>0</v>
      </c>
      <c r="I18" s="49">
        <v>0</v>
      </c>
      <c r="J18" s="49">
        <v>0</v>
      </c>
      <c r="K18" s="49">
        <f t="shared" si="3"/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</row>
    <row r="19" spans="1:16" ht="24" customHeight="1">
      <c r="A19" s="84" t="s">
        <v>72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</row>
  </sheetData>
  <mergeCells count="8">
    <mergeCell ref="A19:P19"/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31527777777777799" bottom="0" header="0.31527777777777799" footer="0"/>
  <pageSetup paperSize="77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zoomScaleNormal="100" workbookViewId="0">
      <selection activeCell="G5" sqref="G5"/>
    </sheetView>
  </sheetViews>
  <sheetFormatPr defaultRowHeight="16.5"/>
  <cols>
    <col min="1" max="1" width="17.5" bestFit="1" customWidth="1"/>
    <col min="2" max="16" width="8.125" customWidth="1"/>
  </cols>
  <sheetData>
    <row r="1" spans="1:16" ht="21">
      <c r="A1" s="86" t="s">
        <v>60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7.25">
      <c r="A2" s="87" t="s">
        <v>61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P3" s="1" t="s">
        <v>0</v>
      </c>
    </row>
    <row r="4" spans="1:16" ht="30" customHeight="1">
      <c r="A4" s="7"/>
      <c r="B4" s="88" t="s">
        <v>1</v>
      </c>
      <c r="C4" s="88"/>
      <c r="D4" s="88"/>
      <c r="E4" s="88" t="s">
        <v>2</v>
      </c>
      <c r="F4" s="88"/>
      <c r="G4" s="88"/>
      <c r="H4" s="88" t="s">
        <v>3</v>
      </c>
      <c r="I4" s="88"/>
      <c r="J4" s="88"/>
      <c r="K4" s="88" t="s">
        <v>4</v>
      </c>
      <c r="L4" s="88"/>
      <c r="M4" s="88"/>
      <c r="N4" s="88" t="s">
        <v>5</v>
      </c>
      <c r="O4" s="88"/>
      <c r="P4" s="88"/>
    </row>
    <row r="5" spans="1:16" ht="30" customHeight="1">
      <c r="A5" s="8"/>
      <c r="B5" s="43" t="s">
        <v>1</v>
      </c>
      <c r="C5" s="43" t="s">
        <v>6</v>
      </c>
      <c r="D5" s="43" t="s">
        <v>7</v>
      </c>
      <c r="E5" s="43" t="s">
        <v>1</v>
      </c>
      <c r="F5" s="43" t="s">
        <v>6</v>
      </c>
      <c r="G5" s="43" t="s">
        <v>7</v>
      </c>
      <c r="H5" s="43" t="s">
        <v>1</v>
      </c>
      <c r="I5" s="43" t="s">
        <v>6</v>
      </c>
      <c r="J5" s="43" t="s">
        <v>7</v>
      </c>
      <c r="K5" s="43" t="s">
        <v>1</v>
      </c>
      <c r="L5" s="43" t="s">
        <v>6</v>
      </c>
      <c r="M5" s="43" t="s">
        <v>7</v>
      </c>
      <c r="N5" s="43" t="s">
        <v>1</v>
      </c>
      <c r="O5" s="43" t="s">
        <v>6</v>
      </c>
      <c r="P5" s="43" t="s">
        <v>7</v>
      </c>
    </row>
    <row r="6" spans="1:16" s="2" customFormat="1" ht="39">
      <c r="A6" s="4" t="s">
        <v>16</v>
      </c>
      <c r="B6" s="17">
        <f>SUM(C6,D6)</f>
        <v>324</v>
      </c>
      <c r="C6" s="17">
        <v>142</v>
      </c>
      <c r="D6" s="17">
        <v>182</v>
      </c>
      <c r="E6" s="17">
        <f t="shared" ref="E6:E18" si="0">SUM(F6,G6)</f>
        <v>90</v>
      </c>
      <c r="F6" s="17">
        <v>49</v>
      </c>
      <c r="G6" s="17">
        <v>41</v>
      </c>
      <c r="H6" s="17">
        <f t="shared" ref="H6:H18" si="1">SUM(I6,J6)</f>
        <v>226</v>
      </c>
      <c r="I6" s="17">
        <v>88</v>
      </c>
      <c r="J6" s="17">
        <v>138</v>
      </c>
      <c r="K6" s="17">
        <f t="shared" ref="K6:K18" si="2">SUM(L6,M6)</f>
        <v>8</v>
      </c>
      <c r="L6" s="17">
        <v>5</v>
      </c>
      <c r="M6" s="17">
        <v>3</v>
      </c>
      <c r="N6" s="17">
        <v>0</v>
      </c>
      <c r="O6" s="17">
        <v>0</v>
      </c>
      <c r="P6" s="17">
        <v>0</v>
      </c>
    </row>
    <row r="7" spans="1:16" s="2" customFormat="1" ht="39">
      <c r="A7" s="5" t="s">
        <v>62</v>
      </c>
      <c r="B7" s="17">
        <f t="shared" ref="B7:D18" si="3">SUM(E7,H7,K7,N7)</f>
        <v>317</v>
      </c>
      <c r="C7" s="17">
        <f t="shared" si="3"/>
        <v>136</v>
      </c>
      <c r="D7" s="17">
        <f t="shared" si="3"/>
        <v>181</v>
      </c>
      <c r="E7" s="17">
        <f t="shared" si="0"/>
        <v>86</v>
      </c>
      <c r="F7" s="17">
        <v>45</v>
      </c>
      <c r="G7" s="17">
        <v>41</v>
      </c>
      <c r="H7" s="17">
        <f t="shared" si="1"/>
        <v>223</v>
      </c>
      <c r="I7" s="17">
        <v>86</v>
      </c>
      <c r="J7" s="17">
        <v>137</v>
      </c>
      <c r="K7" s="17">
        <f t="shared" si="2"/>
        <v>8</v>
      </c>
      <c r="L7" s="17">
        <v>5</v>
      </c>
      <c r="M7" s="17">
        <v>3</v>
      </c>
      <c r="N7" s="17">
        <v>0</v>
      </c>
      <c r="O7" s="17">
        <v>0</v>
      </c>
      <c r="P7" s="17">
        <v>0</v>
      </c>
    </row>
    <row r="8" spans="1:16" ht="30" customHeight="1">
      <c r="A8" s="9" t="s">
        <v>8</v>
      </c>
      <c r="B8" s="17">
        <f t="shared" si="3"/>
        <v>10</v>
      </c>
      <c r="C8" s="17">
        <f t="shared" si="3"/>
        <v>2</v>
      </c>
      <c r="D8" s="17">
        <f t="shared" si="3"/>
        <v>8</v>
      </c>
      <c r="E8" s="17">
        <f t="shared" si="0"/>
        <v>2</v>
      </c>
      <c r="F8" s="17">
        <v>1</v>
      </c>
      <c r="G8" s="17">
        <v>1</v>
      </c>
      <c r="H8" s="17">
        <f t="shared" si="1"/>
        <v>8</v>
      </c>
      <c r="I8" s="17">
        <v>1</v>
      </c>
      <c r="J8" s="17">
        <v>7</v>
      </c>
      <c r="K8" s="17">
        <f t="shared" si="2"/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</row>
    <row r="9" spans="1:16" ht="30" customHeight="1">
      <c r="A9" s="9" t="s">
        <v>9</v>
      </c>
      <c r="B9" s="17">
        <f t="shared" si="3"/>
        <v>83</v>
      </c>
      <c r="C9" s="17">
        <f t="shared" si="3"/>
        <v>33</v>
      </c>
      <c r="D9" s="17">
        <f t="shared" si="3"/>
        <v>50</v>
      </c>
      <c r="E9" s="17">
        <f t="shared" si="0"/>
        <v>17</v>
      </c>
      <c r="F9" s="17">
        <v>9</v>
      </c>
      <c r="G9" s="17">
        <v>8</v>
      </c>
      <c r="H9" s="17">
        <f t="shared" si="1"/>
        <v>65</v>
      </c>
      <c r="I9" s="17">
        <v>23</v>
      </c>
      <c r="J9" s="17">
        <v>42</v>
      </c>
      <c r="K9" s="17">
        <f t="shared" si="2"/>
        <v>1</v>
      </c>
      <c r="L9" s="17">
        <v>1</v>
      </c>
      <c r="M9" s="17">
        <v>0</v>
      </c>
      <c r="N9" s="17">
        <v>0</v>
      </c>
      <c r="O9" s="17">
        <v>0</v>
      </c>
      <c r="P9" s="17">
        <v>0</v>
      </c>
    </row>
    <row r="10" spans="1:16" ht="30" customHeight="1">
      <c r="A10" s="9" t="s">
        <v>10</v>
      </c>
      <c r="B10" s="17">
        <f t="shared" si="3"/>
        <v>202</v>
      </c>
      <c r="C10" s="17">
        <f t="shared" si="3"/>
        <v>91</v>
      </c>
      <c r="D10" s="17">
        <f t="shared" si="3"/>
        <v>111</v>
      </c>
      <c r="E10" s="17">
        <f t="shared" si="0"/>
        <v>58</v>
      </c>
      <c r="F10" s="17">
        <v>32</v>
      </c>
      <c r="G10" s="17">
        <v>26</v>
      </c>
      <c r="H10" s="17">
        <f t="shared" si="1"/>
        <v>138</v>
      </c>
      <c r="I10" s="17">
        <v>55</v>
      </c>
      <c r="J10" s="17">
        <v>83</v>
      </c>
      <c r="K10" s="17">
        <f t="shared" si="2"/>
        <v>6</v>
      </c>
      <c r="L10" s="17">
        <v>4</v>
      </c>
      <c r="M10" s="17">
        <v>2</v>
      </c>
      <c r="N10" s="17">
        <v>0</v>
      </c>
      <c r="O10" s="17">
        <v>0</v>
      </c>
      <c r="P10" s="17">
        <v>0</v>
      </c>
    </row>
    <row r="11" spans="1:16" ht="30" customHeight="1">
      <c r="A11" s="9" t="s">
        <v>11</v>
      </c>
      <c r="B11" s="17">
        <f t="shared" si="3"/>
        <v>5</v>
      </c>
      <c r="C11" s="17">
        <f t="shared" si="3"/>
        <v>1</v>
      </c>
      <c r="D11" s="17">
        <f t="shared" si="3"/>
        <v>4</v>
      </c>
      <c r="E11" s="17">
        <f t="shared" si="0"/>
        <v>2</v>
      </c>
      <c r="F11" s="17">
        <v>0</v>
      </c>
      <c r="G11" s="17">
        <v>2</v>
      </c>
      <c r="H11" s="17">
        <f t="shared" si="1"/>
        <v>2</v>
      </c>
      <c r="I11" s="17">
        <v>1</v>
      </c>
      <c r="J11" s="17">
        <v>1</v>
      </c>
      <c r="K11" s="17">
        <f t="shared" si="2"/>
        <v>1</v>
      </c>
      <c r="L11" s="17">
        <v>0</v>
      </c>
      <c r="M11" s="17">
        <v>1</v>
      </c>
      <c r="N11" s="17">
        <v>0</v>
      </c>
      <c r="O11" s="17">
        <v>0</v>
      </c>
      <c r="P11" s="17">
        <v>0</v>
      </c>
    </row>
    <row r="12" spans="1:16" ht="30" customHeight="1">
      <c r="A12" s="9" t="s">
        <v>5</v>
      </c>
      <c r="B12" s="17">
        <f t="shared" si="3"/>
        <v>17</v>
      </c>
      <c r="C12" s="17">
        <f t="shared" si="3"/>
        <v>9</v>
      </c>
      <c r="D12" s="17">
        <f t="shared" si="3"/>
        <v>8</v>
      </c>
      <c r="E12" s="17">
        <f t="shared" si="0"/>
        <v>7</v>
      </c>
      <c r="F12" s="17">
        <v>3</v>
      </c>
      <c r="G12" s="17">
        <v>4</v>
      </c>
      <c r="H12" s="17">
        <f t="shared" si="1"/>
        <v>10</v>
      </c>
      <c r="I12" s="17">
        <v>6</v>
      </c>
      <c r="J12" s="17">
        <v>4</v>
      </c>
      <c r="K12" s="17">
        <f t="shared" si="2"/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16" ht="30" customHeight="1">
      <c r="A13" s="6" t="s">
        <v>12</v>
      </c>
      <c r="B13" s="17">
        <f t="shared" si="3"/>
        <v>0</v>
      </c>
      <c r="C13" s="17">
        <f t="shared" si="3"/>
        <v>0</v>
      </c>
      <c r="D13" s="17">
        <f t="shared" si="3"/>
        <v>0</v>
      </c>
      <c r="E13" s="17">
        <f t="shared" si="0"/>
        <v>0</v>
      </c>
      <c r="F13" s="17">
        <v>0</v>
      </c>
      <c r="G13" s="17">
        <v>0</v>
      </c>
      <c r="H13" s="17">
        <f t="shared" si="1"/>
        <v>0</v>
      </c>
      <c r="I13" s="17">
        <v>0</v>
      </c>
      <c r="J13" s="17">
        <v>0</v>
      </c>
      <c r="K13" s="17">
        <f t="shared" si="2"/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</row>
    <row r="14" spans="1:16" ht="30" customHeight="1">
      <c r="A14" s="6" t="s">
        <v>13</v>
      </c>
      <c r="B14" s="17">
        <f t="shared" si="3"/>
        <v>2</v>
      </c>
      <c r="C14" s="17">
        <f t="shared" si="3"/>
        <v>2</v>
      </c>
      <c r="D14" s="17">
        <f t="shared" si="3"/>
        <v>0</v>
      </c>
      <c r="E14" s="17">
        <f t="shared" si="0"/>
        <v>1</v>
      </c>
      <c r="F14" s="17">
        <v>1</v>
      </c>
      <c r="G14" s="17">
        <v>0</v>
      </c>
      <c r="H14" s="17">
        <f t="shared" si="1"/>
        <v>1</v>
      </c>
      <c r="I14" s="17">
        <v>1</v>
      </c>
      <c r="J14" s="17">
        <v>0</v>
      </c>
      <c r="K14" s="17">
        <f t="shared" si="2"/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</row>
    <row r="15" spans="1:16" ht="30" customHeight="1">
      <c r="A15" s="6" t="s">
        <v>14</v>
      </c>
      <c r="B15" s="17">
        <f t="shared" si="3"/>
        <v>0</v>
      </c>
      <c r="C15" s="17">
        <f t="shared" si="3"/>
        <v>0</v>
      </c>
      <c r="D15" s="17">
        <f t="shared" si="3"/>
        <v>0</v>
      </c>
      <c r="E15" s="17">
        <f t="shared" si="0"/>
        <v>0</v>
      </c>
      <c r="F15" s="17">
        <v>0</v>
      </c>
      <c r="G15" s="17">
        <v>0</v>
      </c>
      <c r="H15" s="17">
        <f t="shared" si="1"/>
        <v>0</v>
      </c>
      <c r="I15" s="17">
        <v>0</v>
      </c>
      <c r="J15" s="17">
        <v>0</v>
      </c>
      <c r="K15" s="17">
        <f t="shared" si="2"/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</row>
    <row r="16" spans="1:16" ht="29.25" customHeight="1">
      <c r="A16" s="12" t="s">
        <v>63</v>
      </c>
      <c r="B16" s="17">
        <f t="shared" si="3"/>
        <v>4</v>
      </c>
      <c r="C16" s="17">
        <f t="shared" si="3"/>
        <v>3</v>
      </c>
      <c r="D16" s="17">
        <f t="shared" si="3"/>
        <v>1</v>
      </c>
      <c r="E16" s="17">
        <f t="shared" si="0"/>
        <v>3</v>
      </c>
      <c r="F16" s="17">
        <v>3</v>
      </c>
      <c r="G16" s="17">
        <v>0</v>
      </c>
      <c r="H16" s="17">
        <f t="shared" si="1"/>
        <v>1</v>
      </c>
      <c r="I16" s="17">
        <v>0</v>
      </c>
      <c r="J16" s="17">
        <v>1</v>
      </c>
      <c r="K16" s="17">
        <f t="shared" si="2"/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</row>
    <row r="17" spans="1:16" ht="30" customHeight="1">
      <c r="A17" s="12" t="s">
        <v>64</v>
      </c>
      <c r="B17" s="17">
        <f t="shared" si="3"/>
        <v>0</v>
      </c>
      <c r="C17" s="17">
        <f t="shared" si="3"/>
        <v>0</v>
      </c>
      <c r="D17" s="17">
        <f t="shared" si="3"/>
        <v>0</v>
      </c>
      <c r="E17" s="17">
        <f t="shared" si="0"/>
        <v>0</v>
      </c>
      <c r="F17" s="17">
        <v>0</v>
      </c>
      <c r="G17" s="17">
        <v>0</v>
      </c>
      <c r="H17" s="17">
        <f t="shared" si="1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</row>
    <row r="18" spans="1:16" ht="30" customHeight="1">
      <c r="A18" s="6" t="s">
        <v>15</v>
      </c>
      <c r="B18" s="17">
        <f t="shared" si="3"/>
        <v>1</v>
      </c>
      <c r="C18" s="17">
        <f t="shared" si="3"/>
        <v>1</v>
      </c>
      <c r="D18" s="17">
        <f t="shared" si="3"/>
        <v>0</v>
      </c>
      <c r="E18" s="17">
        <f t="shared" si="0"/>
        <v>0</v>
      </c>
      <c r="F18" s="17">
        <v>0</v>
      </c>
      <c r="G18" s="17">
        <v>0</v>
      </c>
      <c r="H18" s="17">
        <f t="shared" si="1"/>
        <v>1</v>
      </c>
      <c r="I18" s="17">
        <v>1</v>
      </c>
      <c r="J18" s="17">
        <v>0</v>
      </c>
      <c r="K18" s="17">
        <f t="shared" si="2"/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ht="19.5">
      <c r="A19" s="11" t="s">
        <v>65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31527777777777799" bottom="0" header="0.31527777777777799" footer="0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workbookViewId="0">
      <selection activeCell="D6" sqref="D6"/>
    </sheetView>
  </sheetViews>
  <sheetFormatPr defaultRowHeight="16.5"/>
  <cols>
    <col min="1" max="1" width="17.5" bestFit="1" customWidth="1"/>
    <col min="2" max="16" width="8.125" customWidth="1"/>
  </cols>
  <sheetData>
    <row r="1" spans="1:16" ht="21">
      <c r="A1" s="86" t="s">
        <v>29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7.25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P3" s="1" t="s">
        <v>0</v>
      </c>
    </row>
    <row r="4" spans="1:16" ht="30" customHeight="1">
      <c r="A4" s="7"/>
      <c r="B4" s="88" t="s">
        <v>1</v>
      </c>
      <c r="C4" s="88"/>
      <c r="D4" s="88"/>
      <c r="E4" s="88" t="s">
        <v>2</v>
      </c>
      <c r="F4" s="88"/>
      <c r="G4" s="88"/>
      <c r="H4" s="88" t="s">
        <v>3</v>
      </c>
      <c r="I4" s="88"/>
      <c r="J4" s="88"/>
      <c r="K4" s="88" t="s">
        <v>4</v>
      </c>
      <c r="L4" s="88"/>
      <c r="M4" s="88"/>
      <c r="N4" s="88" t="s">
        <v>5</v>
      </c>
      <c r="O4" s="88"/>
      <c r="P4" s="88"/>
    </row>
    <row r="5" spans="1:16" ht="30" customHeight="1">
      <c r="A5" s="8"/>
      <c r="B5" s="42" t="s">
        <v>1</v>
      </c>
      <c r="C5" s="42" t="s">
        <v>6</v>
      </c>
      <c r="D5" s="42" t="s">
        <v>7</v>
      </c>
      <c r="E5" s="42" t="s">
        <v>1</v>
      </c>
      <c r="F5" s="42" t="s">
        <v>6</v>
      </c>
      <c r="G5" s="42" t="s">
        <v>7</v>
      </c>
      <c r="H5" s="42" t="s">
        <v>1</v>
      </c>
      <c r="I5" s="42" t="s">
        <v>6</v>
      </c>
      <c r="J5" s="42" t="s">
        <v>7</v>
      </c>
      <c r="K5" s="42" t="s">
        <v>1</v>
      </c>
      <c r="L5" s="42" t="s">
        <v>6</v>
      </c>
      <c r="M5" s="42" t="s">
        <v>7</v>
      </c>
      <c r="N5" s="42" t="s">
        <v>1</v>
      </c>
      <c r="O5" s="42" t="s">
        <v>6</v>
      </c>
      <c r="P5" s="42" t="s">
        <v>7</v>
      </c>
    </row>
    <row r="6" spans="1:16" s="2" customFormat="1" ht="39">
      <c r="A6" s="4" t="s">
        <v>16</v>
      </c>
      <c r="B6" s="17">
        <f t="shared" ref="B6:P6" si="0">SUM(B7+B13+B14+B15+B16+B17+B18)</f>
        <v>281</v>
      </c>
      <c r="C6" s="17">
        <f t="shared" si="0"/>
        <v>153</v>
      </c>
      <c r="D6" s="17">
        <f t="shared" si="0"/>
        <v>128</v>
      </c>
      <c r="E6" s="17">
        <f t="shared" si="0"/>
        <v>78</v>
      </c>
      <c r="F6" s="17">
        <f t="shared" si="0"/>
        <v>51</v>
      </c>
      <c r="G6" s="17">
        <f t="shared" si="0"/>
        <v>27</v>
      </c>
      <c r="H6" s="17">
        <f t="shared" si="0"/>
        <v>197</v>
      </c>
      <c r="I6" s="17">
        <f t="shared" si="0"/>
        <v>99</v>
      </c>
      <c r="J6" s="17">
        <f t="shared" si="0"/>
        <v>98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6</v>
      </c>
      <c r="O6" s="17">
        <f t="shared" si="0"/>
        <v>3</v>
      </c>
      <c r="P6" s="17">
        <f t="shared" si="0"/>
        <v>3</v>
      </c>
    </row>
    <row r="7" spans="1:16" s="2" customFormat="1" ht="39">
      <c r="A7" s="5" t="s">
        <v>17</v>
      </c>
      <c r="B7" s="17">
        <f t="shared" ref="B7:P7" si="1">SUM(B8:B12)</f>
        <v>279</v>
      </c>
      <c r="C7" s="17">
        <f t="shared" si="1"/>
        <v>151</v>
      </c>
      <c r="D7" s="17">
        <f t="shared" si="1"/>
        <v>128</v>
      </c>
      <c r="E7" s="17">
        <f t="shared" si="1"/>
        <v>76</v>
      </c>
      <c r="F7" s="17">
        <f t="shared" si="1"/>
        <v>49</v>
      </c>
      <c r="G7" s="17">
        <f t="shared" si="1"/>
        <v>27</v>
      </c>
      <c r="H7" s="17">
        <f t="shared" si="1"/>
        <v>197</v>
      </c>
      <c r="I7" s="17">
        <f t="shared" si="1"/>
        <v>99</v>
      </c>
      <c r="J7" s="17">
        <f t="shared" si="1"/>
        <v>98</v>
      </c>
      <c r="K7" s="17">
        <f t="shared" si="1"/>
        <v>0</v>
      </c>
      <c r="L7" s="17">
        <f t="shared" si="1"/>
        <v>0</v>
      </c>
      <c r="M7" s="17">
        <f t="shared" si="1"/>
        <v>0</v>
      </c>
      <c r="N7" s="17">
        <f t="shared" si="1"/>
        <v>6</v>
      </c>
      <c r="O7" s="17">
        <f t="shared" si="1"/>
        <v>3</v>
      </c>
      <c r="P7" s="17">
        <f t="shared" si="1"/>
        <v>3</v>
      </c>
    </row>
    <row r="8" spans="1:16" ht="30" customHeight="1">
      <c r="A8" s="9" t="s">
        <v>8</v>
      </c>
      <c r="B8" s="17">
        <f t="shared" ref="B8:B18" si="2">C8+D8</f>
        <v>0</v>
      </c>
      <c r="C8" s="17">
        <f>F8+I8+L8+O8</f>
        <v>0</v>
      </c>
      <c r="D8" s="17">
        <f>G8+J8+M8+P8</f>
        <v>0</v>
      </c>
      <c r="E8" s="17">
        <f>F8+G8</f>
        <v>0</v>
      </c>
      <c r="F8" s="17">
        <v>0</v>
      </c>
      <c r="G8" s="17">
        <v>0</v>
      </c>
      <c r="H8" s="17">
        <f>I8+J8</f>
        <v>0</v>
      </c>
      <c r="I8" s="17">
        <v>0</v>
      </c>
      <c r="J8" s="17">
        <v>0</v>
      </c>
      <c r="K8" s="17">
        <f>L8+M8</f>
        <v>0</v>
      </c>
      <c r="L8" s="17">
        <v>0</v>
      </c>
      <c r="M8" s="17">
        <v>0</v>
      </c>
      <c r="N8" s="17">
        <f t="shared" ref="N8:N18" si="3">O8+P8</f>
        <v>0</v>
      </c>
      <c r="O8" s="17">
        <v>0</v>
      </c>
      <c r="P8" s="17">
        <v>0</v>
      </c>
    </row>
    <row r="9" spans="1:16" ht="30" customHeight="1">
      <c r="A9" s="9" t="s">
        <v>9</v>
      </c>
      <c r="B9" s="17">
        <f t="shared" si="2"/>
        <v>102</v>
      </c>
      <c r="C9" s="17">
        <f t="shared" ref="C9:D18" si="4">F9+I9+L9+O9</f>
        <v>60</v>
      </c>
      <c r="D9" s="17">
        <f t="shared" si="4"/>
        <v>42</v>
      </c>
      <c r="E9" s="17">
        <f>G9+F9</f>
        <v>24</v>
      </c>
      <c r="F9" s="17">
        <v>17</v>
      </c>
      <c r="G9" s="17">
        <v>7</v>
      </c>
      <c r="H9" s="17">
        <f>J9+I9</f>
        <v>77</v>
      </c>
      <c r="I9" s="17">
        <v>43</v>
      </c>
      <c r="J9" s="17">
        <v>34</v>
      </c>
      <c r="K9" s="17">
        <f t="shared" ref="K9:K18" si="5">L9+M9</f>
        <v>0</v>
      </c>
      <c r="L9" s="17">
        <v>0</v>
      </c>
      <c r="M9" s="17">
        <v>0</v>
      </c>
      <c r="N9" s="17">
        <f t="shared" si="3"/>
        <v>1</v>
      </c>
      <c r="O9" s="17">
        <v>0</v>
      </c>
      <c r="P9" s="17">
        <v>1</v>
      </c>
    </row>
    <row r="10" spans="1:16" ht="30" customHeight="1">
      <c r="A10" s="9" t="s">
        <v>10</v>
      </c>
      <c r="B10" s="17">
        <f t="shared" si="2"/>
        <v>165</v>
      </c>
      <c r="C10" s="17">
        <f t="shared" si="4"/>
        <v>86</v>
      </c>
      <c r="D10" s="17">
        <f t="shared" si="4"/>
        <v>79</v>
      </c>
      <c r="E10" s="17">
        <f>G10+F10</f>
        <v>47</v>
      </c>
      <c r="F10" s="17">
        <v>28</v>
      </c>
      <c r="G10" s="17">
        <v>19</v>
      </c>
      <c r="H10" s="17">
        <f>J10+I10</f>
        <v>113</v>
      </c>
      <c r="I10" s="17">
        <v>55</v>
      </c>
      <c r="J10" s="17">
        <v>58</v>
      </c>
      <c r="K10" s="17">
        <f t="shared" si="5"/>
        <v>0</v>
      </c>
      <c r="L10" s="17">
        <v>0</v>
      </c>
      <c r="M10" s="17">
        <v>0</v>
      </c>
      <c r="N10" s="17">
        <f t="shared" si="3"/>
        <v>5</v>
      </c>
      <c r="O10" s="17">
        <v>3</v>
      </c>
      <c r="P10" s="17">
        <v>2</v>
      </c>
    </row>
    <row r="11" spans="1:16" ht="30" customHeight="1">
      <c r="A11" s="9" t="s">
        <v>11</v>
      </c>
      <c r="B11" s="17">
        <f t="shared" si="2"/>
        <v>1</v>
      </c>
      <c r="C11" s="17">
        <f t="shared" si="4"/>
        <v>0</v>
      </c>
      <c r="D11" s="17">
        <f t="shared" si="4"/>
        <v>1</v>
      </c>
      <c r="E11" s="17">
        <f>G11+F11</f>
        <v>0</v>
      </c>
      <c r="F11" s="17">
        <v>0</v>
      </c>
      <c r="G11" s="17">
        <v>0</v>
      </c>
      <c r="H11" s="17">
        <f t="shared" ref="H11:H18" si="6">J11+I11</f>
        <v>1</v>
      </c>
      <c r="I11" s="17">
        <v>0</v>
      </c>
      <c r="J11" s="17">
        <v>1</v>
      </c>
      <c r="K11" s="17">
        <f t="shared" si="5"/>
        <v>0</v>
      </c>
      <c r="L11" s="17">
        <v>0</v>
      </c>
      <c r="M11" s="17">
        <v>0</v>
      </c>
      <c r="N11" s="17">
        <f t="shared" si="3"/>
        <v>0</v>
      </c>
      <c r="O11" s="17">
        <v>0</v>
      </c>
      <c r="P11" s="17">
        <v>0</v>
      </c>
    </row>
    <row r="12" spans="1:16" ht="30" customHeight="1">
      <c r="A12" s="9" t="s">
        <v>5</v>
      </c>
      <c r="B12" s="17">
        <f t="shared" si="2"/>
        <v>11</v>
      </c>
      <c r="C12" s="17">
        <f t="shared" si="4"/>
        <v>5</v>
      </c>
      <c r="D12" s="17">
        <f t="shared" si="4"/>
        <v>6</v>
      </c>
      <c r="E12" s="17">
        <f t="shared" ref="E12:E18" si="7">G12+F12</f>
        <v>5</v>
      </c>
      <c r="F12" s="17">
        <v>4</v>
      </c>
      <c r="G12" s="17">
        <v>1</v>
      </c>
      <c r="H12" s="17">
        <f t="shared" si="6"/>
        <v>6</v>
      </c>
      <c r="I12" s="17">
        <v>1</v>
      </c>
      <c r="J12" s="17">
        <v>5</v>
      </c>
      <c r="K12" s="17">
        <f t="shared" si="5"/>
        <v>0</v>
      </c>
      <c r="L12" s="17">
        <v>0</v>
      </c>
      <c r="M12" s="17">
        <v>0</v>
      </c>
      <c r="N12" s="17">
        <f t="shared" si="3"/>
        <v>0</v>
      </c>
      <c r="O12" s="17">
        <v>0</v>
      </c>
      <c r="P12" s="17">
        <v>0</v>
      </c>
    </row>
    <row r="13" spans="1:16" ht="30" customHeight="1">
      <c r="A13" s="6" t="s">
        <v>12</v>
      </c>
      <c r="B13" s="17">
        <f t="shared" si="2"/>
        <v>0</v>
      </c>
      <c r="C13" s="17">
        <f t="shared" si="4"/>
        <v>0</v>
      </c>
      <c r="D13" s="17">
        <f t="shared" si="4"/>
        <v>0</v>
      </c>
      <c r="E13" s="17">
        <f t="shared" si="7"/>
        <v>0</v>
      </c>
      <c r="F13" s="17">
        <v>0</v>
      </c>
      <c r="G13" s="17">
        <v>0</v>
      </c>
      <c r="H13" s="17">
        <f t="shared" si="6"/>
        <v>0</v>
      </c>
      <c r="I13" s="17">
        <v>0</v>
      </c>
      <c r="J13" s="17">
        <v>0</v>
      </c>
      <c r="K13" s="17">
        <f t="shared" si="5"/>
        <v>0</v>
      </c>
      <c r="L13" s="17">
        <v>0</v>
      </c>
      <c r="M13" s="17">
        <v>0</v>
      </c>
      <c r="N13" s="17">
        <f t="shared" si="3"/>
        <v>0</v>
      </c>
      <c r="O13" s="17">
        <v>0</v>
      </c>
      <c r="P13" s="17">
        <v>0</v>
      </c>
    </row>
    <row r="14" spans="1:16" ht="30" customHeight="1">
      <c r="A14" s="6" t="s">
        <v>13</v>
      </c>
      <c r="B14" s="17">
        <f t="shared" si="2"/>
        <v>0</v>
      </c>
      <c r="C14" s="17">
        <f t="shared" si="4"/>
        <v>0</v>
      </c>
      <c r="D14" s="17">
        <f t="shared" si="4"/>
        <v>0</v>
      </c>
      <c r="E14" s="17">
        <f t="shared" si="7"/>
        <v>0</v>
      </c>
      <c r="F14" s="17">
        <v>0</v>
      </c>
      <c r="G14" s="17">
        <v>0</v>
      </c>
      <c r="H14" s="17">
        <f t="shared" si="6"/>
        <v>0</v>
      </c>
      <c r="I14" s="17">
        <v>0</v>
      </c>
      <c r="J14" s="17">
        <v>0</v>
      </c>
      <c r="K14" s="17">
        <f t="shared" si="5"/>
        <v>0</v>
      </c>
      <c r="L14" s="17">
        <v>0</v>
      </c>
      <c r="M14" s="17">
        <v>0</v>
      </c>
      <c r="N14" s="17">
        <f t="shared" si="3"/>
        <v>0</v>
      </c>
      <c r="O14" s="17">
        <v>0</v>
      </c>
      <c r="P14" s="17">
        <v>0</v>
      </c>
    </row>
    <row r="15" spans="1:16" ht="30" customHeight="1">
      <c r="A15" s="6" t="s">
        <v>14</v>
      </c>
      <c r="B15" s="17">
        <f t="shared" si="2"/>
        <v>0</v>
      </c>
      <c r="C15" s="17">
        <f t="shared" si="4"/>
        <v>0</v>
      </c>
      <c r="D15" s="17">
        <f t="shared" si="4"/>
        <v>0</v>
      </c>
      <c r="E15" s="17">
        <f t="shared" si="7"/>
        <v>0</v>
      </c>
      <c r="F15" s="17">
        <v>0</v>
      </c>
      <c r="G15" s="17">
        <v>0</v>
      </c>
      <c r="H15" s="17">
        <f t="shared" si="6"/>
        <v>0</v>
      </c>
      <c r="I15" s="17">
        <v>0</v>
      </c>
      <c r="J15" s="17">
        <v>0</v>
      </c>
      <c r="K15" s="17">
        <f t="shared" si="5"/>
        <v>0</v>
      </c>
      <c r="L15" s="17">
        <v>0</v>
      </c>
      <c r="M15" s="17">
        <v>0</v>
      </c>
      <c r="N15" s="17">
        <f t="shared" si="3"/>
        <v>0</v>
      </c>
      <c r="O15" s="17">
        <v>0</v>
      </c>
      <c r="P15" s="17">
        <v>0</v>
      </c>
    </row>
    <row r="16" spans="1:16" ht="29.25" customHeight="1">
      <c r="A16" s="12" t="s">
        <v>27</v>
      </c>
      <c r="B16" s="17">
        <f t="shared" si="2"/>
        <v>0</v>
      </c>
      <c r="C16" s="17">
        <f t="shared" si="4"/>
        <v>0</v>
      </c>
      <c r="D16" s="17">
        <f t="shared" si="4"/>
        <v>0</v>
      </c>
      <c r="E16" s="17">
        <f t="shared" si="7"/>
        <v>0</v>
      </c>
      <c r="F16" s="17">
        <v>0</v>
      </c>
      <c r="G16" s="17">
        <v>0</v>
      </c>
      <c r="H16" s="17">
        <f t="shared" si="6"/>
        <v>0</v>
      </c>
      <c r="I16" s="17">
        <v>0</v>
      </c>
      <c r="J16" s="17">
        <v>0</v>
      </c>
      <c r="K16" s="17">
        <f t="shared" si="5"/>
        <v>0</v>
      </c>
      <c r="L16" s="17">
        <v>0</v>
      </c>
      <c r="M16" s="17">
        <v>0</v>
      </c>
      <c r="N16" s="17">
        <f t="shared" si="3"/>
        <v>0</v>
      </c>
      <c r="O16" s="17">
        <v>0</v>
      </c>
      <c r="P16" s="17">
        <v>0</v>
      </c>
    </row>
    <row r="17" spans="1:16" ht="30" customHeight="1">
      <c r="A17" s="12" t="s">
        <v>25</v>
      </c>
      <c r="B17" s="17">
        <f t="shared" si="2"/>
        <v>0</v>
      </c>
      <c r="C17" s="17">
        <f t="shared" si="4"/>
        <v>0</v>
      </c>
      <c r="D17" s="17">
        <f t="shared" si="4"/>
        <v>0</v>
      </c>
      <c r="E17" s="17">
        <f t="shared" si="7"/>
        <v>0</v>
      </c>
      <c r="F17" s="17">
        <v>0</v>
      </c>
      <c r="G17" s="17">
        <v>0</v>
      </c>
      <c r="H17" s="17">
        <f t="shared" si="6"/>
        <v>0</v>
      </c>
      <c r="I17" s="17">
        <v>0</v>
      </c>
      <c r="J17" s="17">
        <v>0</v>
      </c>
      <c r="K17" s="17">
        <f t="shared" si="5"/>
        <v>0</v>
      </c>
      <c r="L17" s="17">
        <v>0</v>
      </c>
      <c r="M17" s="17">
        <v>0</v>
      </c>
      <c r="N17" s="17">
        <f t="shared" si="3"/>
        <v>0</v>
      </c>
      <c r="O17" s="17">
        <v>0</v>
      </c>
      <c r="P17" s="17">
        <v>0</v>
      </c>
    </row>
    <row r="18" spans="1:16" ht="30" customHeight="1">
      <c r="A18" s="6" t="s">
        <v>15</v>
      </c>
      <c r="B18" s="17">
        <f t="shared" si="2"/>
        <v>2</v>
      </c>
      <c r="C18" s="17">
        <f t="shared" si="4"/>
        <v>2</v>
      </c>
      <c r="D18" s="17">
        <f t="shared" si="4"/>
        <v>0</v>
      </c>
      <c r="E18" s="17">
        <f t="shared" si="7"/>
        <v>2</v>
      </c>
      <c r="F18" s="17">
        <v>2</v>
      </c>
      <c r="G18" s="17">
        <v>0</v>
      </c>
      <c r="H18" s="17">
        <f t="shared" si="6"/>
        <v>0</v>
      </c>
      <c r="I18" s="17">
        <v>0</v>
      </c>
      <c r="J18" s="17">
        <v>0</v>
      </c>
      <c r="K18" s="17">
        <f t="shared" si="5"/>
        <v>0</v>
      </c>
      <c r="L18" s="17">
        <v>0</v>
      </c>
      <c r="M18" s="17">
        <v>0</v>
      </c>
      <c r="N18" s="17">
        <f t="shared" si="3"/>
        <v>0</v>
      </c>
      <c r="O18" s="17">
        <v>0</v>
      </c>
      <c r="P18" s="17">
        <v>0</v>
      </c>
    </row>
    <row r="19" spans="1:16" ht="19.5">
      <c r="A19" s="11" t="s">
        <v>26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55118110236220474" bottom="0" header="0.31496062992125984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"/>
  <sheetViews>
    <sheetView workbookViewId="0">
      <selection activeCell="E6" sqref="E6"/>
    </sheetView>
  </sheetViews>
  <sheetFormatPr defaultRowHeight="16.5"/>
  <cols>
    <col min="1" max="1" width="17.5" bestFit="1" customWidth="1"/>
    <col min="2" max="16" width="8.125" customWidth="1"/>
  </cols>
  <sheetData>
    <row r="1" spans="1:16" ht="21">
      <c r="A1" s="86" t="s">
        <v>29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7.25">
      <c r="A2" s="87" t="s">
        <v>28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P3" s="1" t="s">
        <v>0</v>
      </c>
    </row>
    <row r="4" spans="1:16" ht="30" customHeight="1">
      <c r="A4" s="7"/>
      <c r="B4" s="88" t="s">
        <v>1</v>
      </c>
      <c r="C4" s="88"/>
      <c r="D4" s="88"/>
      <c r="E4" s="88" t="s">
        <v>2</v>
      </c>
      <c r="F4" s="88"/>
      <c r="G4" s="88"/>
      <c r="H4" s="88" t="s">
        <v>3</v>
      </c>
      <c r="I4" s="88"/>
      <c r="J4" s="88"/>
      <c r="K4" s="88" t="s">
        <v>4</v>
      </c>
      <c r="L4" s="88"/>
      <c r="M4" s="88"/>
      <c r="N4" s="88" t="s">
        <v>5</v>
      </c>
      <c r="O4" s="88"/>
      <c r="P4" s="88"/>
    </row>
    <row r="5" spans="1:16" ht="30" customHeight="1">
      <c r="A5" s="8"/>
      <c r="B5" s="3" t="s">
        <v>1</v>
      </c>
      <c r="C5" s="3" t="s">
        <v>6</v>
      </c>
      <c r="D5" s="3" t="s">
        <v>7</v>
      </c>
      <c r="E5" s="3" t="s">
        <v>1</v>
      </c>
      <c r="F5" s="3" t="s">
        <v>6</v>
      </c>
      <c r="G5" s="3" t="s">
        <v>7</v>
      </c>
      <c r="H5" s="3" t="s">
        <v>1</v>
      </c>
      <c r="I5" s="3" t="s">
        <v>6</v>
      </c>
      <c r="J5" s="3" t="s">
        <v>7</v>
      </c>
      <c r="K5" s="3" t="s">
        <v>1</v>
      </c>
      <c r="L5" s="3" t="s">
        <v>6</v>
      </c>
      <c r="M5" s="3" t="s">
        <v>7</v>
      </c>
      <c r="N5" s="3" t="s">
        <v>1</v>
      </c>
      <c r="O5" s="3" t="s">
        <v>6</v>
      </c>
      <c r="P5" s="3" t="s">
        <v>7</v>
      </c>
    </row>
    <row r="6" spans="1:16" s="2" customFormat="1" ht="39">
      <c r="A6" s="4" t="s">
        <v>16</v>
      </c>
      <c r="B6" s="17">
        <f t="shared" ref="B6:P6" si="0">SUM(B7+B13+B14+B15+B16+B17+B18)</f>
        <v>301</v>
      </c>
      <c r="C6" s="17">
        <f t="shared" si="0"/>
        <v>157</v>
      </c>
      <c r="D6" s="17">
        <f t="shared" si="0"/>
        <v>144</v>
      </c>
      <c r="E6" s="17">
        <f t="shared" si="0"/>
        <v>74</v>
      </c>
      <c r="F6" s="17">
        <f t="shared" si="0"/>
        <v>33</v>
      </c>
      <c r="G6" s="17">
        <f t="shared" si="0"/>
        <v>41</v>
      </c>
      <c r="H6" s="17">
        <f t="shared" si="0"/>
        <v>224</v>
      </c>
      <c r="I6" s="17">
        <f t="shared" si="0"/>
        <v>123</v>
      </c>
      <c r="J6" s="17">
        <f t="shared" si="0"/>
        <v>101</v>
      </c>
      <c r="K6" s="17">
        <f t="shared" si="0"/>
        <v>3</v>
      </c>
      <c r="L6" s="17">
        <f t="shared" si="0"/>
        <v>1</v>
      </c>
      <c r="M6" s="17">
        <f t="shared" si="0"/>
        <v>2</v>
      </c>
      <c r="N6" s="17">
        <f t="shared" si="0"/>
        <v>0</v>
      </c>
      <c r="O6" s="17">
        <f t="shared" si="0"/>
        <v>0</v>
      </c>
      <c r="P6" s="17">
        <f t="shared" si="0"/>
        <v>0</v>
      </c>
    </row>
    <row r="7" spans="1:16" s="2" customFormat="1" ht="39">
      <c r="A7" s="5" t="s">
        <v>17</v>
      </c>
      <c r="B7" s="17">
        <f t="shared" ref="B7:P7" si="1">SUM(B8:B12)</f>
        <v>257</v>
      </c>
      <c r="C7" s="17">
        <f t="shared" si="1"/>
        <v>121</v>
      </c>
      <c r="D7" s="17">
        <f t="shared" si="1"/>
        <v>136</v>
      </c>
      <c r="E7" s="17">
        <f t="shared" si="1"/>
        <v>74</v>
      </c>
      <c r="F7" s="17">
        <f t="shared" si="1"/>
        <v>33</v>
      </c>
      <c r="G7" s="17">
        <f t="shared" si="1"/>
        <v>41</v>
      </c>
      <c r="H7" s="17">
        <f t="shared" si="1"/>
        <v>180</v>
      </c>
      <c r="I7" s="17">
        <f t="shared" si="1"/>
        <v>87</v>
      </c>
      <c r="J7" s="17">
        <f t="shared" si="1"/>
        <v>93</v>
      </c>
      <c r="K7" s="17">
        <f t="shared" si="1"/>
        <v>3</v>
      </c>
      <c r="L7" s="17">
        <f t="shared" si="1"/>
        <v>1</v>
      </c>
      <c r="M7" s="17">
        <f t="shared" si="1"/>
        <v>2</v>
      </c>
      <c r="N7" s="17">
        <f t="shared" si="1"/>
        <v>0</v>
      </c>
      <c r="O7" s="17">
        <f t="shared" si="1"/>
        <v>0</v>
      </c>
      <c r="P7" s="17">
        <f t="shared" si="1"/>
        <v>0</v>
      </c>
    </row>
    <row r="8" spans="1:16" ht="30" customHeight="1">
      <c r="A8" s="9" t="s">
        <v>8</v>
      </c>
      <c r="B8" s="17">
        <f t="shared" ref="B8" si="2">C8+D8</f>
        <v>0</v>
      </c>
      <c r="C8" s="17">
        <f>F8+I8+L8+O8</f>
        <v>0</v>
      </c>
      <c r="D8" s="17">
        <f>G8+J8+M8+P8</f>
        <v>0</v>
      </c>
      <c r="E8" s="17">
        <f>F8+G8</f>
        <v>0</v>
      </c>
      <c r="F8" s="17">
        <v>0</v>
      </c>
      <c r="G8" s="17">
        <v>0</v>
      </c>
      <c r="H8" s="17">
        <f>I8+J8</f>
        <v>0</v>
      </c>
      <c r="I8" s="17">
        <v>0</v>
      </c>
      <c r="J8" s="17">
        <v>0</v>
      </c>
      <c r="K8" s="17">
        <f>L8+M8</f>
        <v>0</v>
      </c>
      <c r="L8" s="17">
        <v>0</v>
      </c>
      <c r="M8" s="17">
        <v>0</v>
      </c>
      <c r="N8" s="17">
        <f t="shared" ref="N8:N18" si="3">O8+P8</f>
        <v>0</v>
      </c>
      <c r="O8" s="17">
        <v>0</v>
      </c>
      <c r="P8" s="17">
        <v>0</v>
      </c>
    </row>
    <row r="9" spans="1:16" ht="30" customHeight="1">
      <c r="A9" s="9" t="s">
        <v>9</v>
      </c>
      <c r="B9" s="17">
        <f t="shared" ref="B9:B12" si="4">C9+D9</f>
        <v>118</v>
      </c>
      <c r="C9" s="17">
        <f t="shared" ref="C9:C18" si="5">F9+I9+L9+O9</f>
        <v>55</v>
      </c>
      <c r="D9" s="17">
        <f t="shared" ref="D9:D18" si="6">G9+J9+M9+P9</f>
        <v>63</v>
      </c>
      <c r="E9" s="17">
        <f>G9+F9</f>
        <v>41</v>
      </c>
      <c r="F9" s="17">
        <v>15</v>
      </c>
      <c r="G9" s="17">
        <v>26</v>
      </c>
      <c r="H9" s="17">
        <f>J9+I9</f>
        <v>77</v>
      </c>
      <c r="I9" s="17">
        <v>40</v>
      </c>
      <c r="J9" s="17">
        <v>37</v>
      </c>
      <c r="K9" s="17">
        <f t="shared" ref="K9:K18" si="7">L9+M9</f>
        <v>0</v>
      </c>
      <c r="L9" s="17">
        <v>0</v>
      </c>
      <c r="M9" s="17">
        <v>0</v>
      </c>
      <c r="N9" s="17">
        <f t="shared" si="3"/>
        <v>0</v>
      </c>
      <c r="O9" s="17">
        <v>0</v>
      </c>
      <c r="P9" s="17">
        <v>0</v>
      </c>
    </row>
    <row r="10" spans="1:16" ht="30" customHeight="1">
      <c r="A10" s="9" t="s">
        <v>10</v>
      </c>
      <c r="B10" s="17">
        <f t="shared" si="4"/>
        <v>125</v>
      </c>
      <c r="C10" s="17">
        <f t="shared" si="5"/>
        <v>59</v>
      </c>
      <c r="D10" s="17">
        <f t="shared" si="6"/>
        <v>66</v>
      </c>
      <c r="E10" s="17">
        <f>G10+F10</f>
        <v>32</v>
      </c>
      <c r="F10" s="17">
        <v>17</v>
      </c>
      <c r="G10" s="17">
        <v>15</v>
      </c>
      <c r="H10" s="17">
        <f>J10+I10</f>
        <v>90</v>
      </c>
      <c r="I10" s="17">
        <v>41</v>
      </c>
      <c r="J10" s="17">
        <v>49</v>
      </c>
      <c r="K10" s="17">
        <f t="shared" si="7"/>
        <v>3</v>
      </c>
      <c r="L10" s="17">
        <v>1</v>
      </c>
      <c r="M10" s="17">
        <v>2</v>
      </c>
      <c r="N10" s="17">
        <f t="shared" si="3"/>
        <v>0</v>
      </c>
      <c r="O10" s="17">
        <v>0</v>
      </c>
      <c r="P10" s="17">
        <v>0</v>
      </c>
    </row>
    <row r="11" spans="1:16" ht="30" customHeight="1">
      <c r="A11" s="9" t="s">
        <v>11</v>
      </c>
      <c r="B11" s="17">
        <f t="shared" si="4"/>
        <v>0</v>
      </c>
      <c r="C11" s="17">
        <f t="shared" si="5"/>
        <v>0</v>
      </c>
      <c r="D11" s="17">
        <f t="shared" si="6"/>
        <v>0</v>
      </c>
      <c r="E11" s="17">
        <f>G11+F11</f>
        <v>0</v>
      </c>
      <c r="F11" s="17">
        <v>0</v>
      </c>
      <c r="G11" s="17">
        <v>0</v>
      </c>
      <c r="H11" s="17">
        <f t="shared" ref="H11:H18" si="8">J11+I11</f>
        <v>0</v>
      </c>
      <c r="I11" s="17">
        <v>0</v>
      </c>
      <c r="J11" s="17">
        <v>0</v>
      </c>
      <c r="K11" s="17">
        <f t="shared" si="7"/>
        <v>0</v>
      </c>
      <c r="L11" s="17">
        <v>0</v>
      </c>
      <c r="M11" s="17">
        <v>0</v>
      </c>
      <c r="N11" s="17">
        <f t="shared" si="3"/>
        <v>0</v>
      </c>
      <c r="O11" s="17">
        <v>0</v>
      </c>
      <c r="P11" s="17">
        <v>0</v>
      </c>
    </row>
    <row r="12" spans="1:16" ht="30" customHeight="1">
      <c r="A12" s="9" t="s">
        <v>5</v>
      </c>
      <c r="B12" s="17">
        <f t="shared" si="4"/>
        <v>14</v>
      </c>
      <c r="C12" s="17">
        <f t="shared" si="5"/>
        <v>7</v>
      </c>
      <c r="D12" s="17">
        <f t="shared" si="6"/>
        <v>7</v>
      </c>
      <c r="E12" s="17">
        <f t="shared" ref="E12:E18" si="9">G12+F12</f>
        <v>1</v>
      </c>
      <c r="F12" s="17">
        <v>1</v>
      </c>
      <c r="G12" s="17">
        <v>0</v>
      </c>
      <c r="H12" s="17">
        <f t="shared" si="8"/>
        <v>13</v>
      </c>
      <c r="I12" s="17">
        <v>6</v>
      </c>
      <c r="J12" s="17">
        <v>7</v>
      </c>
      <c r="K12" s="17">
        <f t="shared" si="7"/>
        <v>0</v>
      </c>
      <c r="L12" s="17">
        <v>0</v>
      </c>
      <c r="M12" s="17">
        <v>0</v>
      </c>
      <c r="N12" s="17">
        <f t="shared" si="3"/>
        <v>0</v>
      </c>
      <c r="O12" s="17">
        <v>0</v>
      </c>
      <c r="P12" s="17">
        <v>0</v>
      </c>
    </row>
    <row r="13" spans="1:16" ht="30" customHeight="1">
      <c r="A13" s="6" t="s">
        <v>12</v>
      </c>
      <c r="B13" s="17">
        <f t="shared" ref="B13:B18" si="10">C13+D13</f>
        <v>4</v>
      </c>
      <c r="C13" s="17">
        <f t="shared" si="5"/>
        <v>2</v>
      </c>
      <c r="D13" s="17">
        <f t="shared" si="6"/>
        <v>2</v>
      </c>
      <c r="E13" s="17">
        <f t="shared" si="9"/>
        <v>0</v>
      </c>
      <c r="F13" s="17">
        <v>0</v>
      </c>
      <c r="G13" s="17">
        <v>0</v>
      </c>
      <c r="H13" s="17">
        <f t="shared" si="8"/>
        <v>4</v>
      </c>
      <c r="I13" s="17">
        <v>2</v>
      </c>
      <c r="J13" s="17">
        <v>2</v>
      </c>
      <c r="K13" s="17">
        <f t="shared" si="7"/>
        <v>0</v>
      </c>
      <c r="L13" s="17">
        <v>0</v>
      </c>
      <c r="M13" s="17">
        <v>0</v>
      </c>
      <c r="N13" s="17">
        <f t="shared" si="3"/>
        <v>0</v>
      </c>
      <c r="O13" s="17">
        <v>0</v>
      </c>
      <c r="P13" s="17">
        <v>0</v>
      </c>
    </row>
    <row r="14" spans="1:16" ht="30" customHeight="1">
      <c r="A14" s="6" t="s">
        <v>13</v>
      </c>
      <c r="B14" s="17">
        <f t="shared" si="10"/>
        <v>1</v>
      </c>
      <c r="C14" s="17">
        <f t="shared" si="5"/>
        <v>1</v>
      </c>
      <c r="D14" s="17">
        <f t="shared" si="6"/>
        <v>0</v>
      </c>
      <c r="E14" s="17">
        <f t="shared" si="9"/>
        <v>0</v>
      </c>
      <c r="F14" s="17">
        <v>0</v>
      </c>
      <c r="G14" s="17">
        <v>0</v>
      </c>
      <c r="H14" s="17">
        <f t="shared" si="8"/>
        <v>1</v>
      </c>
      <c r="I14" s="17">
        <v>1</v>
      </c>
      <c r="J14" s="17">
        <v>0</v>
      </c>
      <c r="K14" s="17">
        <f t="shared" si="7"/>
        <v>0</v>
      </c>
      <c r="L14" s="17">
        <v>0</v>
      </c>
      <c r="M14" s="17">
        <v>0</v>
      </c>
      <c r="N14" s="17">
        <f t="shared" si="3"/>
        <v>0</v>
      </c>
      <c r="O14" s="17">
        <v>0</v>
      </c>
      <c r="P14" s="17">
        <v>0</v>
      </c>
    </row>
    <row r="15" spans="1:16" ht="30" customHeight="1">
      <c r="A15" s="6" t="s">
        <v>14</v>
      </c>
      <c r="B15" s="17">
        <f t="shared" si="10"/>
        <v>0</v>
      </c>
      <c r="C15" s="17">
        <f t="shared" si="5"/>
        <v>0</v>
      </c>
      <c r="D15" s="17">
        <f t="shared" si="6"/>
        <v>0</v>
      </c>
      <c r="E15" s="17">
        <f t="shared" si="9"/>
        <v>0</v>
      </c>
      <c r="F15" s="17">
        <v>0</v>
      </c>
      <c r="G15" s="17">
        <v>0</v>
      </c>
      <c r="H15" s="17">
        <f t="shared" si="8"/>
        <v>0</v>
      </c>
      <c r="I15" s="17">
        <v>0</v>
      </c>
      <c r="J15" s="17">
        <v>0</v>
      </c>
      <c r="K15" s="17">
        <f t="shared" si="7"/>
        <v>0</v>
      </c>
      <c r="L15" s="17">
        <v>0</v>
      </c>
      <c r="M15" s="17">
        <v>0</v>
      </c>
      <c r="N15" s="17">
        <f t="shared" si="3"/>
        <v>0</v>
      </c>
      <c r="O15" s="17">
        <v>0</v>
      </c>
      <c r="P15" s="17">
        <v>0</v>
      </c>
    </row>
    <row r="16" spans="1:16" ht="29.25" customHeight="1">
      <c r="A16" s="12" t="s">
        <v>27</v>
      </c>
      <c r="B16" s="17">
        <f t="shared" si="10"/>
        <v>0</v>
      </c>
      <c r="C16" s="17">
        <f t="shared" si="5"/>
        <v>0</v>
      </c>
      <c r="D16" s="17">
        <f t="shared" si="6"/>
        <v>0</v>
      </c>
      <c r="E16" s="17">
        <f t="shared" si="9"/>
        <v>0</v>
      </c>
      <c r="F16" s="17">
        <v>0</v>
      </c>
      <c r="G16" s="17">
        <v>0</v>
      </c>
      <c r="H16" s="17">
        <f t="shared" si="8"/>
        <v>0</v>
      </c>
      <c r="I16" s="17">
        <v>0</v>
      </c>
      <c r="J16" s="17">
        <v>0</v>
      </c>
      <c r="K16" s="17">
        <f t="shared" si="7"/>
        <v>0</v>
      </c>
      <c r="L16" s="17">
        <v>0</v>
      </c>
      <c r="M16" s="17">
        <v>0</v>
      </c>
      <c r="N16" s="17">
        <f t="shared" si="3"/>
        <v>0</v>
      </c>
      <c r="O16" s="17">
        <v>0</v>
      </c>
      <c r="P16" s="17">
        <v>0</v>
      </c>
    </row>
    <row r="17" spans="1:16" ht="30" customHeight="1">
      <c r="A17" s="12" t="s">
        <v>25</v>
      </c>
      <c r="B17" s="17">
        <f t="shared" si="10"/>
        <v>0</v>
      </c>
      <c r="C17" s="17">
        <f t="shared" si="5"/>
        <v>0</v>
      </c>
      <c r="D17" s="17">
        <f t="shared" si="6"/>
        <v>0</v>
      </c>
      <c r="E17" s="17">
        <f t="shared" si="9"/>
        <v>0</v>
      </c>
      <c r="F17" s="17">
        <v>0</v>
      </c>
      <c r="G17" s="17">
        <v>0</v>
      </c>
      <c r="H17" s="17">
        <f t="shared" si="8"/>
        <v>0</v>
      </c>
      <c r="I17" s="17">
        <v>0</v>
      </c>
      <c r="J17" s="17">
        <v>0</v>
      </c>
      <c r="K17" s="17">
        <f t="shared" si="7"/>
        <v>0</v>
      </c>
      <c r="L17" s="17">
        <v>0</v>
      </c>
      <c r="M17" s="17">
        <v>0</v>
      </c>
      <c r="N17" s="17">
        <f t="shared" si="3"/>
        <v>0</v>
      </c>
      <c r="O17" s="17">
        <v>0</v>
      </c>
      <c r="P17" s="17">
        <v>0</v>
      </c>
    </row>
    <row r="18" spans="1:16" ht="30" customHeight="1">
      <c r="A18" s="6" t="s">
        <v>15</v>
      </c>
      <c r="B18" s="17">
        <f t="shared" si="10"/>
        <v>39</v>
      </c>
      <c r="C18" s="17">
        <f t="shared" si="5"/>
        <v>33</v>
      </c>
      <c r="D18" s="17">
        <f t="shared" si="6"/>
        <v>6</v>
      </c>
      <c r="E18" s="17">
        <f t="shared" si="9"/>
        <v>0</v>
      </c>
      <c r="F18" s="17">
        <v>0</v>
      </c>
      <c r="G18" s="17">
        <v>0</v>
      </c>
      <c r="H18" s="17">
        <f t="shared" si="8"/>
        <v>39</v>
      </c>
      <c r="I18" s="17">
        <v>33</v>
      </c>
      <c r="J18" s="17">
        <v>6</v>
      </c>
      <c r="K18" s="17">
        <f t="shared" si="7"/>
        <v>0</v>
      </c>
      <c r="L18" s="17">
        <v>0</v>
      </c>
      <c r="M18" s="17">
        <v>0</v>
      </c>
      <c r="N18" s="17">
        <f t="shared" si="3"/>
        <v>0</v>
      </c>
      <c r="O18" s="17">
        <v>0</v>
      </c>
      <c r="P18" s="17">
        <v>0</v>
      </c>
    </row>
    <row r="19" spans="1:16" ht="19.5">
      <c r="A19" s="11" t="s">
        <v>26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honeticPr fontId="7" type="noConversion"/>
  <printOptions horizontalCentered="1"/>
  <pageMargins left="0" right="0" top="0.55118110236220474" bottom="0" header="0.31496062992125984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zoomScaleNormal="100" workbookViewId="0">
      <pane ySplit="5" topLeftCell="A6" activePane="bottomLeft" state="frozen"/>
      <selection activeCell="H9" sqref="H9"/>
      <selection pane="bottomLeft" activeCell="H9" sqref="H9"/>
    </sheetView>
  </sheetViews>
  <sheetFormatPr defaultRowHeight="16.5"/>
  <cols>
    <col min="1" max="1" width="17.5" bestFit="1" customWidth="1"/>
    <col min="2" max="4" width="8.125" customWidth="1"/>
    <col min="5" max="13" width="8.125" style="14" customWidth="1"/>
    <col min="14" max="16" width="8.125" customWidth="1"/>
    <col min="257" max="257" width="17.5" bestFit="1" customWidth="1"/>
    <col min="258" max="272" width="8.125" customWidth="1"/>
    <col min="513" max="513" width="17.5" bestFit="1" customWidth="1"/>
    <col min="514" max="528" width="8.125" customWidth="1"/>
    <col min="769" max="769" width="17.5" bestFit="1" customWidth="1"/>
    <col min="770" max="784" width="8.125" customWidth="1"/>
    <col min="1025" max="1025" width="17.5" bestFit="1" customWidth="1"/>
    <col min="1026" max="1040" width="8.125" customWidth="1"/>
    <col min="1281" max="1281" width="17.5" bestFit="1" customWidth="1"/>
    <col min="1282" max="1296" width="8.125" customWidth="1"/>
    <col min="1537" max="1537" width="17.5" bestFit="1" customWidth="1"/>
    <col min="1538" max="1552" width="8.125" customWidth="1"/>
    <col min="1793" max="1793" width="17.5" bestFit="1" customWidth="1"/>
    <col min="1794" max="1808" width="8.125" customWidth="1"/>
    <col min="2049" max="2049" width="17.5" bestFit="1" customWidth="1"/>
    <col min="2050" max="2064" width="8.125" customWidth="1"/>
    <col min="2305" max="2305" width="17.5" bestFit="1" customWidth="1"/>
    <col min="2306" max="2320" width="8.125" customWidth="1"/>
    <col min="2561" max="2561" width="17.5" bestFit="1" customWidth="1"/>
    <col min="2562" max="2576" width="8.125" customWidth="1"/>
    <col min="2817" max="2817" width="17.5" bestFit="1" customWidth="1"/>
    <col min="2818" max="2832" width="8.125" customWidth="1"/>
    <col min="3073" max="3073" width="17.5" bestFit="1" customWidth="1"/>
    <col min="3074" max="3088" width="8.125" customWidth="1"/>
    <col min="3329" max="3329" width="17.5" bestFit="1" customWidth="1"/>
    <col min="3330" max="3344" width="8.125" customWidth="1"/>
    <col min="3585" max="3585" width="17.5" bestFit="1" customWidth="1"/>
    <col min="3586" max="3600" width="8.125" customWidth="1"/>
    <col min="3841" max="3841" width="17.5" bestFit="1" customWidth="1"/>
    <col min="3842" max="3856" width="8.125" customWidth="1"/>
    <col min="4097" max="4097" width="17.5" bestFit="1" customWidth="1"/>
    <col min="4098" max="4112" width="8.125" customWidth="1"/>
    <col min="4353" max="4353" width="17.5" bestFit="1" customWidth="1"/>
    <col min="4354" max="4368" width="8.125" customWidth="1"/>
    <col min="4609" max="4609" width="17.5" bestFit="1" customWidth="1"/>
    <col min="4610" max="4624" width="8.125" customWidth="1"/>
    <col min="4865" max="4865" width="17.5" bestFit="1" customWidth="1"/>
    <col min="4866" max="4880" width="8.125" customWidth="1"/>
    <col min="5121" max="5121" width="17.5" bestFit="1" customWidth="1"/>
    <col min="5122" max="5136" width="8.125" customWidth="1"/>
    <col min="5377" max="5377" width="17.5" bestFit="1" customWidth="1"/>
    <col min="5378" max="5392" width="8.125" customWidth="1"/>
    <col min="5633" max="5633" width="17.5" bestFit="1" customWidth="1"/>
    <col min="5634" max="5648" width="8.125" customWidth="1"/>
    <col min="5889" max="5889" width="17.5" bestFit="1" customWidth="1"/>
    <col min="5890" max="5904" width="8.125" customWidth="1"/>
    <col min="6145" max="6145" width="17.5" bestFit="1" customWidth="1"/>
    <col min="6146" max="6160" width="8.125" customWidth="1"/>
    <col min="6401" max="6401" width="17.5" bestFit="1" customWidth="1"/>
    <col min="6402" max="6416" width="8.125" customWidth="1"/>
    <col min="6657" max="6657" width="17.5" bestFit="1" customWidth="1"/>
    <col min="6658" max="6672" width="8.125" customWidth="1"/>
    <col min="6913" max="6913" width="17.5" bestFit="1" customWidth="1"/>
    <col min="6914" max="6928" width="8.125" customWidth="1"/>
    <col min="7169" max="7169" width="17.5" bestFit="1" customWidth="1"/>
    <col min="7170" max="7184" width="8.125" customWidth="1"/>
    <col min="7425" max="7425" width="17.5" bestFit="1" customWidth="1"/>
    <col min="7426" max="7440" width="8.125" customWidth="1"/>
    <col min="7681" max="7681" width="17.5" bestFit="1" customWidth="1"/>
    <col min="7682" max="7696" width="8.125" customWidth="1"/>
    <col min="7937" max="7937" width="17.5" bestFit="1" customWidth="1"/>
    <col min="7938" max="7952" width="8.125" customWidth="1"/>
    <col min="8193" max="8193" width="17.5" bestFit="1" customWidth="1"/>
    <col min="8194" max="8208" width="8.125" customWidth="1"/>
    <col min="8449" max="8449" width="17.5" bestFit="1" customWidth="1"/>
    <col min="8450" max="8464" width="8.125" customWidth="1"/>
    <col min="8705" max="8705" width="17.5" bestFit="1" customWidth="1"/>
    <col min="8706" max="8720" width="8.125" customWidth="1"/>
    <col min="8961" max="8961" width="17.5" bestFit="1" customWidth="1"/>
    <col min="8962" max="8976" width="8.125" customWidth="1"/>
    <col min="9217" max="9217" width="17.5" bestFit="1" customWidth="1"/>
    <col min="9218" max="9232" width="8.125" customWidth="1"/>
    <col min="9473" max="9473" width="17.5" bestFit="1" customWidth="1"/>
    <col min="9474" max="9488" width="8.125" customWidth="1"/>
    <col min="9729" max="9729" width="17.5" bestFit="1" customWidth="1"/>
    <col min="9730" max="9744" width="8.125" customWidth="1"/>
    <col min="9985" max="9985" width="17.5" bestFit="1" customWidth="1"/>
    <col min="9986" max="10000" width="8.125" customWidth="1"/>
    <col min="10241" max="10241" width="17.5" bestFit="1" customWidth="1"/>
    <col min="10242" max="10256" width="8.125" customWidth="1"/>
    <col min="10497" max="10497" width="17.5" bestFit="1" customWidth="1"/>
    <col min="10498" max="10512" width="8.125" customWidth="1"/>
    <col min="10753" max="10753" width="17.5" bestFit="1" customWidth="1"/>
    <col min="10754" max="10768" width="8.125" customWidth="1"/>
    <col min="11009" max="11009" width="17.5" bestFit="1" customWidth="1"/>
    <col min="11010" max="11024" width="8.125" customWidth="1"/>
    <col min="11265" max="11265" width="17.5" bestFit="1" customWidth="1"/>
    <col min="11266" max="11280" width="8.125" customWidth="1"/>
    <col min="11521" max="11521" width="17.5" bestFit="1" customWidth="1"/>
    <col min="11522" max="11536" width="8.125" customWidth="1"/>
    <col min="11777" max="11777" width="17.5" bestFit="1" customWidth="1"/>
    <col min="11778" max="11792" width="8.125" customWidth="1"/>
    <col min="12033" max="12033" width="17.5" bestFit="1" customWidth="1"/>
    <col min="12034" max="12048" width="8.125" customWidth="1"/>
    <col min="12289" max="12289" width="17.5" bestFit="1" customWidth="1"/>
    <col min="12290" max="12304" width="8.125" customWidth="1"/>
    <col min="12545" max="12545" width="17.5" bestFit="1" customWidth="1"/>
    <col min="12546" max="12560" width="8.125" customWidth="1"/>
    <col min="12801" max="12801" width="17.5" bestFit="1" customWidth="1"/>
    <col min="12802" max="12816" width="8.125" customWidth="1"/>
    <col min="13057" max="13057" width="17.5" bestFit="1" customWidth="1"/>
    <col min="13058" max="13072" width="8.125" customWidth="1"/>
    <col min="13313" max="13313" width="17.5" bestFit="1" customWidth="1"/>
    <col min="13314" max="13328" width="8.125" customWidth="1"/>
    <col min="13569" max="13569" width="17.5" bestFit="1" customWidth="1"/>
    <col min="13570" max="13584" width="8.125" customWidth="1"/>
    <col min="13825" max="13825" width="17.5" bestFit="1" customWidth="1"/>
    <col min="13826" max="13840" width="8.125" customWidth="1"/>
    <col min="14081" max="14081" width="17.5" bestFit="1" customWidth="1"/>
    <col min="14082" max="14096" width="8.125" customWidth="1"/>
    <col min="14337" max="14337" width="17.5" bestFit="1" customWidth="1"/>
    <col min="14338" max="14352" width="8.125" customWidth="1"/>
    <col min="14593" max="14593" width="17.5" bestFit="1" customWidth="1"/>
    <col min="14594" max="14608" width="8.125" customWidth="1"/>
    <col min="14849" max="14849" width="17.5" bestFit="1" customWidth="1"/>
    <col min="14850" max="14864" width="8.125" customWidth="1"/>
    <col min="15105" max="15105" width="17.5" bestFit="1" customWidth="1"/>
    <col min="15106" max="15120" width="8.125" customWidth="1"/>
    <col min="15361" max="15361" width="17.5" bestFit="1" customWidth="1"/>
    <col min="15362" max="15376" width="8.125" customWidth="1"/>
    <col min="15617" max="15617" width="17.5" bestFit="1" customWidth="1"/>
    <col min="15618" max="15632" width="8.125" customWidth="1"/>
    <col min="15873" max="15873" width="17.5" bestFit="1" customWidth="1"/>
    <col min="15874" max="15888" width="8.125" customWidth="1"/>
    <col min="16129" max="16129" width="17.5" bestFit="1" customWidth="1"/>
    <col min="16130" max="16144" width="8.125" customWidth="1"/>
  </cols>
  <sheetData>
    <row r="1" spans="1:16" ht="21">
      <c r="A1" s="86" t="s">
        <v>29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7.25">
      <c r="A2" s="87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P3" s="1" t="s">
        <v>0</v>
      </c>
    </row>
    <row r="4" spans="1:16" ht="30" customHeight="1">
      <c r="A4" s="7"/>
      <c r="B4" s="88" t="s">
        <v>1</v>
      </c>
      <c r="C4" s="88"/>
      <c r="D4" s="88"/>
      <c r="E4" s="89" t="s">
        <v>2</v>
      </c>
      <c r="F4" s="89"/>
      <c r="G4" s="89"/>
      <c r="H4" s="89" t="s">
        <v>3</v>
      </c>
      <c r="I4" s="89"/>
      <c r="J4" s="89"/>
      <c r="K4" s="89" t="s">
        <v>4</v>
      </c>
      <c r="L4" s="89"/>
      <c r="M4" s="89"/>
      <c r="N4" s="88" t="s">
        <v>5</v>
      </c>
      <c r="O4" s="88"/>
      <c r="P4" s="88"/>
    </row>
    <row r="5" spans="1:16" ht="30" customHeight="1">
      <c r="A5" s="8"/>
      <c r="B5" s="13" t="s">
        <v>1</v>
      </c>
      <c r="C5" s="13" t="s">
        <v>6</v>
      </c>
      <c r="D5" s="13" t="s">
        <v>7</v>
      </c>
      <c r="E5" s="15" t="s">
        <v>1</v>
      </c>
      <c r="F5" s="15" t="s">
        <v>6</v>
      </c>
      <c r="G5" s="15" t="s">
        <v>7</v>
      </c>
      <c r="H5" s="15" t="s">
        <v>1</v>
      </c>
      <c r="I5" s="15" t="s">
        <v>6</v>
      </c>
      <c r="J5" s="15" t="s">
        <v>7</v>
      </c>
      <c r="K5" s="15" t="s">
        <v>1</v>
      </c>
      <c r="L5" s="15" t="s">
        <v>6</v>
      </c>
      <c r="M5" s="15" t="s">
        <v>7</v>
      </c>
      <c r="N5" s="13" t="s">
        <v>1</v>
      </c>
      <c r="O5" s="13" t="s">
        <v>6</v>
      </c>
      <c r="P5" s="13" t="s">
        <v>7</v>
      </c>
    </row>
    <row r="6" spans="1:16" s="2" customFormat="1" ht="39">
      <c r="A6" s="4" t="s">
        <v>16</v>
      </c>
      <c r="B6" s="18">
        <f>C6+D6</f>
        <v>254</v>
      </c>
      <c r="C6" s="19">
        <f t="shared" ref="C6:D8" si="0">SUM(F6+I6+L6+O6)</f>
        <v>133</v>
      </c>
      <c r="D6" s="19">
        <f t="shared" si="0"/>
        <v>121</v>
      </c>
      <c r="E6" s="19">
        <f>F6+G6</f>
        <v>78</v>
      </c>
      <c r="F6" s="19">
        <f>F7+F13+F14+F15+F16+F17+F18</f>
        <v>42</v>
      </c>
      <c r="G6" s="19">
        <f>G7+G13+G14+G15+G16+G17+G18</f>
        <v>36</v>
      </c>
      <c r="H6" s="19">
        <f>I6+J6</f>
        <v>171</v>
      </c>
      <c r="I6" s="19">
        <f>I7+I13+I14+I15+I16+I17+I18</f>
        <v>90</v>
      </c>
      <c r="J6" s="19">
        <f>J7+J13+J14+J15+J16+J17+J18</f>
        <v>81</v>
      </c>
      <c r="K6" s="19">
        <f>L6+M6</f>
        <v>5</v>
      </c>
      <c r="L6" s="19">
        <f>L7+L13+L14+L15+L16+L17+L18</f>
        <v>1</v>
      </c>
      <c r="M6" s="19">
        <f>M7+M13+M14+M15+M16+M17+M18</f>
        <v>4</v>
      </c>
      <c r="N6" s="19">
        <f>O6+P6</f>
        <v>0</v>
      </c>
      <c r="O6" s="19">
        <f>O7+O13+O14+O15+O16+O17+O18</f>
        <v>0</v>
      </c>
      <c r="P6" s="19">
        <f>P7+P13+P14+P15+P16+P17+P18</f>
        <v>0</v>
      </c>
    </row>
    <row r="7" spans="1:16" s="2" customFormat="1" ht="39">
      <c r="A7" s="16" t="s">
        <v>17</v>
      </c>
      <c r="B7" s="18">
        <f>C7+D7</f>
        <v>236</v>
      </c>
      <c r="C7" s="19">
        <f t="shared" si="0"/>
        <v>118</v>
      </c>
      <c r="D7" s="19">
        <f t="shared" si="0"/>
        <v>118</v>
      </c>
      <c r="E7" s="19">
        <f>F7+G7</f>
        <v>64</v>
      </c>
      <c r="F7" s="18">
        <f>SUM(F8:F12)</f>
        <v>29</v>
      </c>
      <c r="G7" s="18">
        <f>SUM(G8:G12)</f>
        <v>35</v>
      </c>
      <c r="H7" s="18">
        <f>I7+J7</f>
        <v>167</v>
      </c>
      <c r="I7" s="18">
        <f>SUM(I8:I12)</f>
        <v>88</v>
      </c>
      <c r="J7" s="18">
        <f>SUM(J8:J12)</f>
        <v>79</v>
      </c>
      <c r="K7" s="18">
        <f>L7+M7</f>
        <v>5</v>
      </c>
      <c r="L7" s="18">
        <f>SUM(L8:L12)</f>
        <v>1</v>
      </c>
      <c r="M7" s="18">
        <f>SUM(M8:M12)</f>
        <v>4</v>
      </c>
      <c r="N7" s="18">
        <f>O7+P7</f>
        <v>0</v>
      </c>
      <c r="O7" s="18">
        <f>SUM(O8:O12)</f>
        <v>0</v>
      </c>
      <c r="P7" s="18">
        <f>SUM(P8:P12)</f>
        <v>0</v>
      </c>
    </row>
    <row r="8" spans="1:16" ht="30" customHeight="1">
      <c r="A8" s="9" t="s">
        <v>8</v>
      </c>
      <c r="B8" s="18">
        <f>C8+D8</f>
        <v>0</v>
      </c>
      <c r="C8" s="19">
        <f t="shared" si="0"/>
        <v>0</v>
      </c>
      <c r="D8" s="19">
        <f t="shared" si="0"/>
        <v>0</v>
      </c>
      <c r="E8" s="19">
        <f>F8+G8</f>
        <v>0</v>
      </c>
      <c r="F8" s="19">
        <v>0</v>
      </c>
      <c r="G8" s="19">
        <v>0</v>
      </c>
      <c r="H8" s="19">
        <f t="shared" ref="H8:H18" si="1">I8+J8</f>
        <v>0</v>
      </c>
      <c r="I8" s="19">
        <v>0</v>
      </c>
      <c r="J8" s="19">
        <v>0</v>
      </c>
      <c r="K8" s="18">
        <f t="shared" ref="K8:K18" si="2">L8+M8</f>
        <v>0</v>
      </c>
      <c r="L8" s="19">
        <v>0</v>
      </c>
      <c r="M8" s="19">
        <v>0</v>
      </c>
      <c r="N8" s="18">
        <v>0</v>
      </c>
      <c r="O8" s="18">
        <v>0</v>
      </c>
      <c r="P8" s="18">
        <v>0</v>
      </c>
    </row>
    <row r="9" spans="1:16" ht="30" customHeight="1">
      <c r="A9" s="9" t="s">
        <v>9</v>
      </c>
      <c r="B9" s="18">
        <f t="shared" ref="B9:B14" si="3">C9+D9</f>
        <v>90</v>
      </c>
      <c r="C9" s="19">
        <f t="shared" ref="C9:D18" si="4">SUM(F9+I9+L9+O9)</f>
        <v>54</v>
      </c>
      <c r="D9" s="19">
        <f t="shared" si="4"/>
        <v>36</v>
      </c>
      <c r="E9" s="19">
        <f>F9+G9</f>
        <v>31</v>
      </c>
      <c r="F9" s="19">
        <v>17</v>
      </c>
      <c r="G9" s="19">
        <v>14</v>
      </c>
      <c r="H9" s="19">
        <f t="shared" si="1"/>
        <v>59</v>
      </c>
      <c r="I9" s="19">
        <v>37</v>
      </c>
      <c r="J9" s="19">
        <v>22</v>
      </c>
      <c r="K9" s="18">
        <f t="shared" si="2"/>
        <v>0</v>
      </c>
      <c r="L9" s="19">
        <v>0</v>
      </c>
      <c r="M9" s="19">
        <v>0</v>
      </c>
      <c r="N9" s="18">
        <v>0</v>
      </c>
      <c r="O9" s="18">
        <v>0</v>
      </c>
      <c r="P9" s="18">
        <v>0</v>
      </c>
    </row>
    <row r="10" spans="1:16" ht="30" customHeight="1">
      <c r="A10" s="9" t="s">
        <v>10</v>
      </c>
      <c r="B10" s="18">
        <f t="shared" si="3"/>
        <v>142</v>
      </c>
      <c r="C10" s="19">
        <f t="shared" si="4"/>
        <v>62</v>
      </c>
      <c r="D10" s="19">
        <f t="shared" si="4"/>
        <v>80</v>
      </c>
      <c r="E10" s="19">
        <f t="shared" ref="E10:E18" si="5">F10+G10</f>
        <v>31</v>
      </c>
      <c r="F10" s="19">
        <v>12</v>
      </c>
      <c r="G10" s="19">
        <v>19</v>
      </c>
      <c r="H10" s="19">
        <f t="shared" si="1"/>
        <v>106</v>
      </c>
      <c r="I10" s="19">
        <v>49</v>
      </c>
      <c r="J10" s="19">
        <v>57</v>
      </c>
      <c r="K10" s="18">
        <f t="shared" si="2"/>
        <v>5</v>
      </c>
      <c r="L10" s="19">
        <v>1</v>
      </c>
      <c r="M10" s="19">
        <v>4</v>
      </c>
      <c r="N10" s="18">
        <v>0</v>
      </c>
      <c r="O10" s="18">
        <v>0</v>
      </c>
      <c r="P10" s="18">
        <v>0</v>
      </c>
    </row>
    <row r="11" spans="1:16" ht="30" customHeight="1">
      <c r="A11" s="9" t="s">
        <v>11</v>
      </c>
      <c r="B11" s="18">
        <f t="shared" si="3"/>
        <v>0</v>
      </c>
      <c r="C11" s="19">
        <f t="shared" si="4"/>
        <v>0</v>
      </c>
      <c r="D11" s="19">
        <f t="shared" si="4"/>
        <v>0</v>
      </c>
      <c r="E11" s="19">
        <f t="shared" si="5"/>
        <v>0</v>
      </c>
      <c r="F11" s="19">
        <v>0</v>
      </c>
      <c r="G11" s="19">
        <v>0</v>
      </c>
      <c r="H11" s="19">
        <f t="shared" si="1"/>
        <v>0</v>
      </c>
      <c r="I11" s="19">
        <v>0</v>
      </c>
      <c r="J11" s="19">
        <v>0</v>
      </c>
      <c r="K11" s="18">
        <f t="shared" si="2"/>
        <v>0</v>
      </c>
      <c r="L11" s="19">
        <v>0</v>
      </c>
      <c r="M11" s="19">
        <v>0</v>
      </c>
      <c r="N11" s="18">
        <v>0</v>
      </c>
      <c r="O11" s="18">
        <v>0</v>
      </c>
      <c r="P11" s="18">
        <v>0</v>
      </c>
    </row>
    <row r="12" spans="1:16" ht="30" customHeight="1">
      <c r="A12" s="9" t="s">
        <v>5</v>
      </c>
      <c r="B12" s="18">
        <f t="shared" si="3"/>
        <v>4</v>
      </c>
      <c r="C12" s="19">
        <f t="shared" si="4"/>
        <v>2</v>
      </c>
      <c r="D12" s="19">
        <f t="shared" si="4"/>
        <v>2</v>
      </c>
      <c r="E12" s="19">
        <f t="shared" si="5"/>
        <v>2</v>
      </c>
      <c r="F12" s="19">
        <v>0</v>
      </c>
      <c r="G12" s="19">
        <v>2</v>
      </c>
      <c r="H12" s="19">
        <f t="shared" si="1"/>
        <v>2</v>
      </c>
      <c r="I12" s="19">
        <v>2</v>
      </c>
      <c r="J12" s="19">
        <v>0</v>
      </c>
      <c r="K12" s="18">
        <f t="shared" si="2"/>
        <v>0</v>
      </c>
      <c r="L12" s="19">
        <v>0</v>
      </c>
      <c r="M12" s="19">
        <v>0</v>
      </c>
      <c r="N12" s="18">
        <v>0</v>
      </c>
      <c r="O12" s="18">
        <v>0</v>
      </c>
      <c r="P12" s="18">
        <v>0</v>
      </c>
    </row>
    <row r="13" spans="1:16" ht="30" customHeight="1">
      <c r="A13" s="6" t="s">
        <v>12</v>
      </c>
      <c r="B13" s="18">
        <f t="shared" si="3"/>
        <v>0</v>
      </c>
      <c r="C13" s="19">
        <f t="shared" si="4"/>
        <v>0</v>
      </c>
      <c r="D13" s="19">
        <f t="shared" si="4"/>
        <v>0</v>
      </c>
      <c r="E13" s="19">
        <f t="shared" si="5"/>
        <v>0</v>
      </c>
      <c r="F13" s="19">
        <v>0</v>
      </c>
      <c r="G13" s="19">
        <v>0</v>
      </c>
      <c r="H13" s="19">
        <f t="shared" si="1"/>
        <v>0</v>
      </c>
      <c r="I13" s="19">
        <v>0</v>
      </c>
      <c r="J13" s="19">
        <v>0</v>
      </c>
      <c r="K13" s="18">
        <f t="shared" si="2"/>
        <v>0</v>
      </c>
      <c r="L13" s="19">
        <v>0</v>
      </c>
      <c r="M13" s="19">
        <v>0</v>
      </c>
      <c r="N13" s="18">
        <v>0</v>
      </c>
      <c r="O13" s="18">
        <v>0</v>
      </c>
      <c r="P13" s="18">
        <v>0</v>
      </c>
    </row>
    <row r="14" spans="1:16" ht="30" customHeight="1">
      <c r="A14" s="6" t="s">
        <v>13</v>
      </c>
      <c r="B14" s="18">
        <f t="shared" si="3"/>
        <v>2</v>
      </c>
      <c r="C14" s="19">
        <f t="shared" si="4"/>
        <v>1</v>
      </c>
      <c r="D14" s="19">
        <f t="shared" si="4"/>
        <v>1</v>
      </c>
      <c r="E14" s="19">
        <f t="shared" si="5"/>
        <v>0</v>
      </c>
      <c r="F14" s="19">
        <v>0</v>
      </c>
      <c r="G14" s="19">
        <v>0</v>
      </c>
      <c r="H14" s="19">
        <f t="shared" si="1"/>
        <v>2</v>
      </c>
      <c r="I14" s="19">
        <v>1</v>
      </c>
      <c r="J14" s="19">
        <v>1</v>
      </c>
      <c r="K14" s="18">
        <f t="shared" si="2"/>
        <v>0</v>
      </c>
      <c r="L14" s="19">
        <v>0</v>
      </c>
      <c r="M14" s="19">
        <v>0</v>
      </c>
      <c r="N14" s="18">
        <v>0</v>
      </c>
      <c r="O14" s="18">
        <v>0</v>
      </c>
      <c r="P14" s="18">
        <v>0</v>
      </c>
    </row>
    <row r="15" spans="1:16" ht="30" customHeight="1">
      <c r="A15" s="6" t="s">
        <v>14</v>
      </c>
      <c r="B15" s="18">
        <f>C15+D15</f>
        <v>0</v>
      </c>
      <c r="C15" s="19">
        <f t="shared" si="4"/>
        <v>0</v>
      </c>
      <c r="D15" s="19">
        <f t="shared" si="4"/>
        <v>0</v>
      </c>
      <c r="E15" s="19">
        <f t="shared" si="5"/>
        <v>0</v>
      </c>
      <c r="F15" s="19">
        <v>0</v>
      </c>
      <c r="G15" s="19">
        <v>0</v>
      </c>
      <c r="H15" s="19">
        <f t="shared" si="1"/>
        <v>0</v>
      </c>
      <c r="I15" s="19">
        <v>0</v>
      </c>
      <c r="J15" s="19">
        <v>0</v>
      </c>
      <c r="K15" s="18">
        <f t="shared" si="2"/>
        <v>0</v>
      </c>
      <c r="L15" s="19">
        <v>0</v>
      </c>
      <c r="M15" s="19">
        <v>0</v>
      </c>
      <c r="N15" s="18">
        <v>0</v>
      </c>
      <c r="O15" s="18">
        <v>0</v>
      </c>
      <c r="P15" s="18">
        <v>0</v>
      </c>
    </row>
    <row r="16" spans="1:16" ht="29.25" customHeight="1">
      <c r="A16" s="12" t="s">
        <v>31</v>
      </c>
      <c r="B16" s="18">
        <f>C16+D16</f>
        <v>16</v>
      </c>
      <c r="C16" s="19">
        <f t="shared" si="4"/>
        <v>14</v>
      </c>
      <c r="D16" s="19">
        <f t="shared" si="4"/>
        <v>2</v>
      </c>
      <c r="E16" s="19">
        <f t="shared" si="5"/>
        <v>14</v>
      </c>
      <c r="F16" s="19">
        <v>13</v>
      </c>
      <c r="G16" s="19">
        <v>1</v>
      </c>
      <c r="H16" s="19">
        <f t="shared" si="1"/>
        <v>2</v>
      </c>
      <c r="I16" s="19">
        <v>1</v>
      </c>
      <c r="J16" s="19">
        <v>1</v>
      </c>
      <c r="K16" s="18">
        <f t="shared" si="2"/>
        <v>0</v>
      </c>
      <c r="L16" s="19">
        <v>0</v>
      </c>
      <c r="M16" s="19">
        <v>0</v>
      </c>
      <c r="N16" s="18">
        <v>0</v>
      </c>
      <c r="O16" s="18">
        <v>0</v>
      </c>
      <c r="P16" s="18">
        <v>0</v>
      </c>
    </row>
    <row r="17" spans="1:16" ht="30" customHeight="1">
      <c r="A17" s="12" t="s">
        <v>32</v>
      </c>
      <c r="B17" s="18">
        <f>C17+D17</f>
        <v>0</v>
      </c>
      <c r="C17" s="19">
        <f t="shared" si="4"/>
        <v>0</v>
      </c>
      <c r="D17" s="19">
        <f t="shared" si="4"/>
        <v>0</v>
      </c>
      <c r="E17" s="19">
        <f t="shared" si="5"/>
        <v>0</v>
      </c>
      <c r="F17" s="19">
        <v>0</v>
      </c>
      <c r="G17" s="19">
        <v>0</v>
      </c>
      <c r="H17" s="19">
        <f t="shared" si="1"/>
        <v>0</v>
      </c>
      <c r="I17" s="19">
        <v>0</v>
      </c>
      <c r="J17" s="19">
        <v>0</v>
      </c>
      <c r="K17" s="18">
        <f t="shared" si="2"/>
        <v>0</v>
      </c>
      <c r="L17" s="19">
        <v>0</v>
      </c>
      <c r="M17" s="19">
        <v>0</v>
      </c>
      <c r="N17" s="18">
        <v>0</v>
      </c>
      <c r="O17" s="18">
        <v>0</v>
      </c>
      <c r="P17" s="18">
        <v>0</v>
      </c>
    </row>
    <row r="18" spans="1:16" ht="30" customHeight="1">
      <c r="A18" s="6" t="s">
        <v>15</v>
      </c>
      <c r="B18" s="18">
        <f>C18+D18</f>
        <v>0</v>
      </c>
      <c r="C18" s="19">
        <f t="shared" si="4"/>
        <v>0</v>
      </c>
      <c r="D18" s="19">
        <f t="shared" si="4"/>
        <v>0</v>
      </c>
      <c r="E18" s="19">
        <f t="shared" si="5"/>
        <v>0</v>
      </c>
      <c r="F18" s="19">
        <v>0</v>
      </c>
      <c r="G18" s="19">
        <v>0</v>
      </c>
      <c r="H18" s="19">
        <f t="shared" si="1"/>
        <v>0</v>
      </c>
      <c r="I18" s="19">
        <v>0</v>
      </c>
      <c r="J18" s="19">
        <v>0</v>
      </c>
      <c r="K18" s="18">
        <f t="shared" si="2"/>
        <v>0</v>
      </c>
      <c r="L18" s="19">
        <v>0</v>
      </c>
      <c r="M18" s="19">
        <v>0</v>
      </c>
      <c r="N18" s="18">
        <v>0</v>
      </c>
      <c r="O18" s="18">
        <v>0</v>
      </c>
      <c r="P18" s="18">
        <v>0</v>
      </c>
    </row>
    <row r="19" spans="1:16" ht="19.5">
      <c r="A19" s="11" t="s">
        <v>33</v>
      </c>
    </row>
  </sheetData>
  <mergeCells count="7">
    <mergeCell ref="A1:P1"/>
    <mergeCell ref="A2:P2"/>
    <mergeCell ref="B4:D4"/>
    <mergeCell ref="E4:G4"/>
    <mergeCell ref="H4:J4"/>
    <mergeCell ref="K4:M4"/>
    <mergeCell ref="N4:P4"/>
  </mergeCells>
  <phoneticPr fontId="11" type="noConversion"/>
  <printOptions horizontalCentered="1"/>
  <pageMargins left="0" right="0" top="0.55118110236220474" bottom="0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1</vt:i4>
      </vt:variant>
    </vt:vector>
  </HeadingPairs>
  <TitlesOfParts>
    <vt:vector size="12" baseType="lpstr">
      <vt:lpstr>113</vt:lpstr>
      <vt:lpstr>112</vt:lpstr>
      <vt:lpstr>111</vt:lpstr>
      <vt:lpstr>110</vt:lpstr>
      <vt:lpstr>109</vt:lpstr>
      <vt:lpstr>108</vt:lpstr>
      <vt:lpstr>107</vt:lpstr>
      <vt:lpstr>106</vt:lpstr>
      <vt:lpstr>105</vt:lpstr>
      <vt:lpstr>104</vt:lpstr>
      <vt:lpstr>定義</vt:lpstr>
      <vt:lpstr>定義!Print_Titles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性別平等處權益促進科黃于珊</dc:creator>
  <cp:lastModifiedBy>吳同偉</cp:lastModifiedBy>
  <cp:lastPrinted>2020-04-28T02:44:15Z</cp:lastPrinted>
  <dcterms:created xsi:type="dcterms:W3CDTF">2015-04-29T06:15:58Z</dcterms:created>
  <dcterms:modified xsi:type="dcterms:W3CDTF">2025-07-21T07:42:20Z</dcterms:modified>
</cp:coreProperties>
</file>