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歐雅婷資料\歐雅婷電腦資料\113年度工作\性別\性別統計分析報告\"/>
    </mc:Choice>
  </mc:AlternateContent>
  <xr:revisionPtr revIDLastSave="0" documentId="13_ncr:1_{23E75FFF-CC65-4D73-9AC9-995F3F8DEC3F}" xr6:coauthVersionLast="47" xr6:coauthVersionMax="47" xr10:uidLastSave="{00000000-0000-0000-0000-000000000000}"/>
  <bookViews>
    <workbookView xWindow="16371" yWindow="0" windowWidth="16629" windowHeight="17880" activeTab="1" xr2:uid="{00000000-000D-0000-FFFF-FFFF00000000}"/>
  </bookViews>
  <sheets>
    <sheet name="各年度統計情形-依時間序列" sheetId="5" r:id="rId1"/>
    <sheet name="112年" sheetId="13" r:id="rId2"/>
    <sheet name="111年" sheetId="12" r:id="rId3"/>
    <sheet name="110年" sheetId="11" r:id="rId4"/>
    <sheet name="109年 " sheetId="10" r:id="rId5"/>
    <sheet name="108年" sheetId="9" r:id="rId6"/>
    <sheet name="107年" sheetId="8" r:id="rId7"/>
    <sheet name="106年" sheetId="7" r:id="rId8"/>
    <sheet name="105年" sheetId="6" r:id="rId9"/>
    <sheet name="104年" sheetId="4" r:id="rId10"/>
    <sheet name="103年" sheetId="1" r:id="rId11"/>
  </sheets>
  <definedNames>
    <definedName name="_Toc386207191" localSheetId="4">'109年 '!$B$3</definedName>
    <definedName name="_Toc386207191" localSheetId="3">'110年'!#REF!</definedName>
    <definedName name="_Toc386207192" localSheetId="4">'109年 '!$B$12</definedName>
    <definedName name="_Toc386207192" localSheetId="3">'110年'!#REF!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3" l="1"/>
  <c r="D13" i="5"/>
  <c r="C13" i="5"/>
  <c r="B13" i="5"/>
  <c r="B9" i="5" l="1"/>
  <c r="B8" i="5" l="1"/>
  <c r="C7" i="8"/>
  <c r="C8" i="8"/>
  <c r="C9" i="8"/>
  <c r="C10" i="8"/>
  <c r="C11" i="8"/>
  <c r="C12" i="8"/>
  <c r="C13" i="8"/>
  <c r="C14" i="8"/>
  <c r="C15" i="8"/>
  <c r="C16" i="8"/>
  <c r="C17" i="8"/>
  <c r="C18" i="8"/>
  <c r="E5" i="8"/>
  <c r="D5" i="8"/>
  <c r="C5" i="8" s="1"/>
  <c r="C6" i="8"/>
  <c r="B7" i="5"/>
  <c r="B6" i="5"/>
  <c r="B5" i="5"/>
  <c r="B4" i="5"/>
  <c r="F4" i="5"/>
  <c r="B5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6" i="6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D5" i="4"/>
  <c r="C5" i="4"/>
  <c r="B5" i="4"/>
  <c r="F5" i="4"/>
  <c r="E5" i="4"/>
  <c r="F13" i="5" l="1"/>
  <c r="E13" i="5"/>
</calcChain>
</file>

<file path=xl/sharedStrings.xml><?xml version="1.0" encoding="utf-8"?>
<sst xmlns="http://schemas.openxmlformats.org/spreadsheetml/2006/main" count="340" uniqueCount="122">
  <si>
    <t>產業別</t>
  </si>
  <si>
    <t>人數</t>
  </si>
  <si>
    <r>
      <t>百分比</t>
    </r>
    <r>
      <rPr>
        <sz val="12"/>
        <color indexed="8"/>
        <rFont val="Times New Roman"/>
        <family val="1"/>
      </rPr>
      <t>(%)</t>
    </r>
  </si>
  <si>
    <t>男</t>
  </si>
  <si>
    <t>女</t>
  </si>
  <si>
    <t>一般化學</t>
  </si>
  <si>
    <t>永續發展</t>
  </si>
  <si>
    <t>生技產業</t>
  </si>
  <si>
    <t>材料及化工產業</t>
  </si>
  <si>
    <t>金屬製品產業</t>
  </si>
  <si>
    <t>研發服務業</t>
  </si>
  <si>
    <t>食品產業</t>
  </si>
  <si>
    <t>時尚設計</t>
  </si>
  <si>
    <t>紡織產業</t>
  </si>
  <si>
    <t>健康照護產業</t>
  </si>
  <si>
    <t>設計服務業</t>
  </si>
  <si>
    <t>資訊服務業</t>
  </si>
  <si>
    <t>資訊產業</t>
  </si>
  <si>
    <t>資訊應用</t>
  </si>
  <si>
    <t>運輸工具產業</t>
  </si>
  <si>
    <t>綠色產業</t>
  </si>
  <si>
    <t>數位內容產業</t>
  </si>
  <si>
    <t>數位生活產業</t>
  </si>
  <si>
    <t>機械設備產業</t>
  </si>
  <si>
    <t>光電產業</t>
  </si>
  <si>
    <t>電子產業</t>
  </si>
  <si>
    <t>通訊產業</t>
  </si>
  <si>
    <t>其他</t>
  </si>
  <si>
    <t>小計</t>
    <phoneticPr fontId="2" type="noConversion"/>
  </si>
  <si>
    <t>資料來源：經濟部工業局</t>
    <phoneticPr fontId="2" type="noConversion"/>
  </si>
  <si>
    <t>一般化學業</t>
  </si>
  <si>
    <t>石油化學業</t>
  </si>
  <si>
    <t>金屬產業</t>
  </si>
  <si>
    <t>食品醫藥業</t>
  </si>
  <si>
    <t>雲端運算產業</t>
  </si>
  <si>
    <t>智慧電動車輛產業</t>
  </si>
  <si>
    <t>機械產業</t>
  </si>
  <si>
    <t>小計</t>
    <phoneticPr fontId="2" type="noConversion"/>
  </si>
  <si>
    <t>中華民國104年</t>
    <phoneticPr fontId="4" type="noConversion"/>
  </si>
  <si>
    <t>環保永續</t>
  </si>
  <si>
    <t>創意設計</t>
  </si>
  <si>
    <t>總計</t>
  </si>
  <si>
    <t>中華民國105年</t>
    <phoneticPr fontId="4" type="noConversion"/>
  </si>
  <si>
    <t>中華民國106年</t>
    <phoneticPr fontId="4" type="noConversion"/>
  </si>
  <si>
    <t>中華民國107年</t>
    <phoneticPr fontId="4" type="noConversion"/>
  </si>
  <si>
    <t>石油化學</t>
  </si>
  <si>
    <t>金屬</t>
  </si>
  <si>
    <t>食品醫藥</t>
  </si>
  <si>
    <t>紡織</t>
  </si>
  <si>
    <t>資訊</t>
  </si>
  <si>
    <t>運輸工具</t>
  </si>
  <si>
    <t>重型機電</t>
  </si>
  <si>
    <t>機械</t>
  </si>
  <si>
    <t>總計</t>
    <phoneticPr fontId="2" type="noConversion"/>
  </si>
  <si>
    <t>其它</t>
  </si>
  <si>
    <t xml:space="preserve">工業局科技計畫輔導廠商從業人員性別統計表 </t>
    <phoneticPr fontId="2" type="noConversion"/>
  </si>
  <si>
    <t>工業局103年度科技計畫輔導廠商從業人員性別統計分析</t>
    <phoneticPr fontId="2" type="noConversion"/>
  </si>
  <si>
    <t>從業人員</t>
  </si>
  <si>
    <t>性別</t>
  </si>
  <si>
    <r>
      <t>108</t>
    </r>
    <r>
      <rPr>
        <sz val="12"/>
        <color indexed="8"/>
        <rFont val="標楷體"/>
        <family val="4"/>
        <charset val="136"/>
      </rPr>
      <t>年度</t>
    </r>
  </si>
  <si>
    <r>
      <t>百分比</t>
    </r>
    <r>
      <rPr>
        <sz val="12"/>
        <color indexed="8"/>
        <rFont val="Times New Roman"/>
        <family val="1"/>
      </rPr>
      <t>(%)</t>
    </r>
  </si>
  <si>
    <t>男性</t>
  </si>
  <si>
    <t>女性</t>
  </si>
  <si>
    <t>組室別</t>
  </si>
  <si>
    <t>知識服務組</t>
  </si>
  <si>
    <t>金屬機電組</t>
  </si>
  <si>
    <t>電子資訊組</t>
  </si>
  <si>
    <t>民生化工組</t>
  </si>
  <si>
    <t>中部辦公室</t>
  </si>
  <si>
    <t>地區</t>
  </si>
  <si>
    <t>北區</t>
  </si>
  <si>
    <t>中區</t>
  </si>
  <si>
    <t>南區</t>
  </si>
  <si>
    <t>東區及離島</t>
  </si>
  <si>
    <t>永續發展組</t>
    <phoneticPr fontId="7" type="noConversion"/>
  </si>
  <si>
    <r>
      <t>109</t>
    </r>
    <r>
      <rPr>
        <sz val="12"/>
        <color theme="1"/>
        <rFont val="標楷體"/>
        <family val="4"/>
        <charset val="136"/>
      </rPr>
      <t>年度</t>
    </r>
  </si>
  <si>
    <r>
      <t>百分比</t>
    </r>
    <r>
      <rPr>
        <sz val="12"/>
        <color theme="1"/>
        <rFont val="Times New Roman"/>
        <family val="1"/>
      </rPr>
      <t>(%)</t>
    </r>
  </si>
  <si>
    <t>永續發展組</t>
  </si>
  <si>
    <r>
      <t>表</t>
    </r>
    <r>
      <rPr>
        <sz val="12"/>
        <color theme="1"/>
        <rFont val="Times New Roman"/>
        <family val="1"/>
      </rPr>
      <t>1  109</t>
    </r>
    <r>
      <rPr>
        <sz val="12"/>
        <color theme="1"/>
        <rFont val="標楷體"/>
        <family val="4"/>
        <charset val="136"/>
      </rPr>
      <t>年輔導廠商從業人員性別統計表</t>
    </r>
  </si>
  <si>
    <r>
      <t>表</t>
    </r>
    <r>
      <rPr>
        <sz val="12"/>
        <color theme="1"/>
        <rFont val="Times New Roman"/>
        <family val="1"/>
      </rPr>
      <t>2  109</t>
    </r>
    <r>
      <rPr>
        <sz val="12"/>
        <color theme="1"/>
        <rFont val="標楷體"/>
        <family val="4"/>
        <charset val="136"/>
      </rPr>
      <t>年本局主管組室別與受輔導廠商從業人員性別之分析</t>
    </r>
  </si>
  <si>
    <r>
      <t>表</t>
    </r>
    <r>
      <rPr>
        <sz val="12"/>
        <color theme="1"/>
        <rFont val="Times New Roman"/>
        <family val="1"/>
      </rPr>
      <t>3  109</t>
    </r>
    <r>
      <rPr>
        <sz val="12"/>
        <color theme="1"/>
        <rFont val="標楷體"/>
        <family val="4"/>
        <charset val="136"/>
      </rPr>
      <t>年受輔導廠商所在地區與從業人員性別之分析</t>
    </r>
  </si>
  <si>
    <r>
      <t>110</t>
    </r>
    <r>
      <rPr>
        <sz val="12"/>
        <color theme="1"/>
        <rFont val="標楷體"/>
        <family val="4"/>
        <charset val="136"/>
      </rPr>
      <t>年度</t>
    </r>
  </si>
  <si>
    <t>百分比</t>
  </si>
  <si>
    <t>地區別</t>
  </si>
  <si>
    <t>表1 110年度輔導廠商從業人員性別分析</t>
    <phoneticPr fontId="15" type="noConversion"/>
  </si>
  <si>
    <t>表2 110年度輔導廠商從業人員性別分析(依推動組室別)</t>
    <phoneticPr fontId="15" type="noConversion"/>
  </si>
  <si>
    <t>表3 110年度輔導廠商從業人員性別分析(依地區別)</t>
    <phoneticPr fontId="15" type="noConversion"/>
  </si>
  <si>
    <t xml:space="preserve">     從業人員
性別</t>
    <phoneticPr fontId="15" type="noConversion"/>
  </si>
  <si>
    <t>表3 111年度輔導廠商從業人員性別分析(依地區別)</t>
    <phoneticPr fontId="15" type="noConversion"/>
  </si>
  <si>
    <t>表2 111年度輔導廠商從業人員性別分析(依推動組室別)</t>
    <phoneticPr fontId="15" type="noConversion"/>
  </si>
  <si>
    <t>表1 111年度輔導廠商從業人員性別分析</t>
    <phoneticPr fontId="15" type="noConversion"/>
  </si>
  <si>
    <r>
      <t>111</t>
    </r>
    <r>
      <rPr>
        <sz val="12"/>
        <color theme="1"/>
        <rFont val="標楷體"/>
        <family val="4"/>
        <charset val="136"/>
      </rPr>
      <t>年度</t>
    </r>
    <phoneticPr fontId="15" type="noConversion"/>
  </si>
  <si>
    <r>
      <t>112</t>
    </r>
    <r>
      <rPr>
        <sz val="12"/>
        <color theme="1"/>
        <rFont val="標楷體"/>
        <family val="4"/>
        <charset val="136"/>
      </rPr>
      <t>年度</t>
    </r>
    <phoneticPr fontId="15" type="noConversion"/>
  </si>
  <si>
    <r>
      <rPr>
        <b/>
        <sz val="12"/>
        <color theme="1"/>
        <rFont val="標楷體"/>
        <family val="4"/>
        <charset val="136"/>
      </rPr>
      <t>產業發展署科技計畫輔導廠商從業人員性別統計表</t>
    </r>
    <phoneticPr fontId="2" type="noConversion"/>
  </si>
  <si>
    <r>
      <rPr>
        <sz val="12"/>
        <color theme="1"/>
        <rFont val="標楷體"/>
        <family val="4"/>
        <charset val="136"/>
      </rPr>
      <t>年度</t>
    </r>
    <phoneticPr fontId="2" type="noConversion"/>
  </si>
  <si>
    <r>
      <rPr>
        <sz val="12"/>
        <color theme="1"/>
        <rFont val="標楷體"/>
        <family val="4"/>
        <charset val="136"/>
      </rPr>
      <t>人數</t>
    </r>
  </si>
  <si>
    <r>
      <rPr>
        <sz val="12"/>
        <color theme="1"/>
        <rFont val="標楷體"/>
        <family val="4"/>
        <charset val="136"/>
      </rPr>
      <t>占比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</si>
  <si>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phoneticPr fontId="2" type="noConversion"/>
  </si>
  <si>
    <r>
      <rPr>
        <sz val="12"/>
        <color theme="1"/>
        <rFont val="標楷體"/>
        <family val="4"/>
        <charset val="136"/>
      </rPr>
      <t>男</t>
    </r>
  </si>
  <si>
    <r>
      <rPr>
        <sz val="12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</si>
  <si>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總計</t>
    </r>
    <phoneticPr fontId="2" type="noConversion"/>
  </si>
  <si>
    <r>
      <rPr>
        <sz val="12"/>
        <color theme="1"/>
        <rFont val="標楷體"/>
        <family val="4"/>
        <charset val="136"/>
      </rPr>
      <t>資料來源：經濟部產業發展署</t>
    </r>
    <phoneticPr fontId="2" type="noConversion"/>
  </si>
  <si>
    <r>
      <rPr>
        <sz val="12"/>
        <color theme="1"/>
        <rFont val="標楷體"/>
        <family val="4"/>
        <charset val="136"/>
      </rPr>
      <t>表</t>
    </r>
    <r>
      <rPr>
        <sz val="12"/>
        <color theme="1"/>
        <rFont val="Times New Roman"/>
        <family val="1"/>
      </rPr>
      <t>1 112</t>
    </r>
    <r>
      <rPr>
        <sz val="12"/>
        <color theme="1"/>
        <rFont val="標楷體"/>
        <family val="4"/>
        <charset val="136"/>
      </rPr>
      <t>年度輔導廠商從業人員性別分析</t>
    </r>
  </si>
  <si>
    <r>
      <t xml:space="preserve">     </t>
    </r>
    <r>
      <rPr>
        <sz val="12"/>
        <color theme="1"/>
        <rFont val="標楷體"/>
        <family val="4"/>
        <charset val="136"/>
      </rPr>
      <t>從業人員
性別</t>
    </r>
    <phoneticPr fontId="15" type="noConversion"/>
  </si>
  <si>
    <r>
      <rPr>
        <sz val="12"/>
        <color theme="1"/>
        <rFont val="標楷體"/>
        <family val="4"/>
        <charset val="136"/>
      </rPr>
      <t>百分比</t>
    </r>
  </si>
  <si>
    <r>
      <rPr>
        <sz val="12"/>
        <color theme="1"/>
        <rFont val="標楷體"/>
        <family val="4"/>
        <charset val="136"/>
      </rPr>
      <t>男性</t>
    </r>
  </si>
  <si>
    <r>
      <rPr>
        <sz val="12"/>
        <color theme="1"/>
        <rFont val="標楷體"/>
        <family val="4"/>
        <charset val="136"/>
      </rPr>
      <t>女性</t>
    </r>
  </si>
  <si>
    <r>
      <rPr>
        <b/>
        <sz val="12"/>
        <color theme="1"/>
        <rFont val="標楷體"/>
        <family val="4"/>
        <charset val="136"/>
      </rPr>
      <t>總計</t>
    </r>
  </si>
  <si>
    <r>
      <rPr>
        <sz val="12"/>
        <color theme="1"/>
        <rFont val="標楷體"/>
        <family val="4"/>
        <charset val="136"/>
      </rPr>
      <t>資料來源：經濟部產業發展署</t>
    </r>
  </si>
  <si>
    <r>
      <rPr>
        <sz val="12"/>
        <color theme="1"/>
        <rFont val="標楷體"/>
        <family val="4"/>
        <charset val="136"/>
      </rPr>
      <t>表</t>
    </r>
    <r>
      <rPr>
        <sz val="12"/>
        <color theme="1"/>
        <rFont val="Times New Roman"/>
        <family val="1"/>
      </rPr>
      <t>2 112</t>
    </r>
    <r>
      <rPr>
        <sz val="12"/>
        <color theme="1"/>
        <rFont val="標楷體"/>
        <family val="4"/>
        <charset val="136"/>
      </rPr>
      <t>年度輔導廠商從業人員性別分析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依推動組室別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</si>
  <si>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組室別</t>
    </r>
  </si>
  <si>
    <r>
      <rPr>
        <sz val="12"/>
        <color theme="1"/>
        <rFont val="標楷體"/>
        <family val="4"/>
        <charset val="136"/>
      </rPr>
      <t>永續發展組</t>
    </r>
  </si>
  <si>
    <r>
      <rPr>
        <sz val="12"/>
        <color theme="1"/>
        <rFont val="標楷體"/>
        <family val="4"/>
        <charset val="136"/>
      </rPr>
      <t>知識經濟產業組</t>
    </r>
  </si>
  <si>
    <r>
      <rPr>
        <sz val="12"/>
        <color theme="1"/>
        <rFont val="標楷體"/>
        <family val="4"/>
        <charset val="136"/>
      </rPr>
      <t>金屬機電產業組</t>
    </r>
  </si>
  <si>
    <r>
      <rPr>
        <sz val="12"/>
        <color theme="1"/>
        <rFont val="標楷體"/>
        <family val="4"/>
        <charset val="136"/>
      </rPr>
      <t>電子資訊產業組</t>
    </r>
  </si>
  <si>
    <r>
      <rPr>
        <sz val="12"/>
        <color theme="1"/>
        <rFont val="標楷體"/>
        <family val="4"/>
        <charset val="136"/>
      </rPr>
      <t>民生化工產業組</t>
    </r>
  </si>
  <si>
    <r>
      <rPr>
        <sz val="12"/>
        <color theme="1"/>
        <rFont val="標楷體"/>
        <family val="4"/>
        <charset val="136"/>
      </rPr>
      <t>表</t>
    </r>
    <r>
      <rPr>
        <sz val="12"/>
        <color theme="1"/>
        <rFont val="Times New Roman"/>
        <family val="1"/>
      </rPr>
      <t>3 112</t>
    </r>
    <r>
      <rPr>
        <sz val="12"/>
        <color theme="1"/>
        <rFont val="標楷體"/>
        <family val="4"/>
        <charset val="136"/>
      </rPr>
      <t>年度輔導廠商從業人員性別分析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依地區別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</si>
  <si>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地區別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</si>
  <si>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</si>
  <si>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</si>
  <si>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</si>
  <si>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東區及離島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</si>
</sst>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76" formatCode="0.0"/>
    <numFmt numFmtId="177" formatCode="_-* #,##0.0_-;\-* #,##0.0_-;_-* &quot;-&quot;??_-;_-@_-"/>
    <numFmt numFmtId="178" formatCode="#,##0.0"/>
    <numFmt numFmtId="179" formatCode="0.0_ "/>
    <numFmt numFmtId="180" formatCode="0.0%"/>
    <numFmt numFmtId="181" formatCode="#,##0_ "/>
  </numFmts>
  <fonts count="16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10" fontId="11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6" fontId="12" fillId="0" borderId="1" xfId="0" applyNumberFormat="1" applyFont="1" applyBorder="1" applyAlignment="1">
      <alignment horizontal="right" vertical="center"/>
    </xf>
    <xf numFmtId="177" fontId="12" fillId="0" borderId="1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9" fillId="0" borderId="0" xfId="0" applyFont="1">
      <alignment vertical="center"/>
    </xf>
    <xf numFmtId="179" fontId="12" fillId="0" borderId="5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16" xfId="0" applyNumberFormat="1" applyFont="1" applyBorder="1" applyAlignment="1">
      <alignment horizontal="right" vertical="center"/>
    </xf>
    <xf numFmtId="180" fontId="11" fillId="0" borderId="5" xfId="0" applyNumberFormat="1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3" fontId="12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81" fontId="12" fillId="0" borderId="1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1" defaultTableStyle="TableStyleMedium2" defaultPivotStyle="PivotStyleLight16">
    <tableStyle name="Invisible" pivot="0" table="0" count="0" xr9:uid="{4801E8C1-8D89-488B-BD1B-141350E7F7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zoomScale="110" zoomScaleNormal="110" workbookViewId="0">
      <selection activeCell="F23" sqref="F23"/>
    </sheetView>
  </sheetViews>
  <sheetFormatPr defaultRowHeight="15.45" x14ac:dyDescent="0.45"/>
  <cols>
    <col min="1" max="1" width="17.84375" style="69" bestFit="1" customWidth="1"/>
    <col min="2" max="2" width="15.07421875" style="69" customWidth="1"/>
    <col min="3" max="3" width="11.23046875" style="69" bestFit="1" customWidth="1"/>
    <col min="4" max="4" width="10.61328125" style="69" bestFit="1" customWidth="1"/>
    <col min="5" max="6" width="9.07421875" style="69" bestFit="1" customWidth="1"/>
    <col min="7" max="16384" width="9.23046875" style="69"/>
  </cols>
  <sheetData>
    <row r="1" spans="1:6" ht="24" customHeight="1" x14ac:dyDescent="0.45">
      <c r="A1" s="68" t="s">
        <v>93</v>
      </c>
      <c r="B1" s="68"/>
      <c r="C1" s="68"/>
      <c r="D1" s="68"/>
      <c r="E1" s="68"/>
      <c r="F1" s="68"/>
    </row>
    <row r="2" spans="1:6" ht="16.75" x14ac:dyDescent="0.45">
      <c r="A2" s="70" t="s">
        <v>94</v>
      </c>
      <c r="B2" s="19"/>
      <c r="C2" s="71" t="s">
        <v>95</v>
      </c>
      <c r="D2" s="71"/>
      <c r="E2" s="71" t="s">
        <v>96</v>
      </c>
      <c r="F2" s="71"/>
    </row>
    <row r="3" spans="1:6" ht="16.75" x14ac:dyDescent="0.45">
      <c r="A3" s="70"/>
      <c r="B3" s="19" t="s">
        <v>97</v>
      </c>
      <c r="C3" s="72" t="s">
        <v>98</v>
      </c>
      <c r="D3" s="72" t="s">
        <v>99</v>
      </c>
      <c r="E3" s="72" t="s">
        <v>98</v>
      </c>
      <c r="F3" s="72" t="s">
        <v>99</v>
      </c>
    </row>
    <row r="4" spans="1:6" x14ac:dyDescent="0.45">
      <c r="A4" s="20">
        <v>104</v>
      </c>
      <c r="B4" s="7">
        <f t="shared" ref="B4:B9" si="0">SUM(C4:D4)</f>
        <v>2753368</v>
      </c>
      <c r="C4" s="7">
        <v>1768225</v>
      </c>
      <c r="D4" s="7">
        <v>985143</v>
      </c>
      <c r="E4" s="17">
        <v>64.2</v>
      </c>
      <c r="F4" s="17">
        <f>0.357795616132678*100</f>
        <v>35.779561613267802</v>
      </c>
    </row>
    <row r="5" spans="1:6" x14ac:dyDescent="0.45">
      <c r="A5" s="19">
        <v>105</v>
      </c>
      <c r="B5" s="7">
        <f t="shared" si="0"/>
        <v>1142234</v>
      </c>
      <c r="C5" s="7">
        <v>815486</v>
      </c>
      <c r="D5" s="7">
        <v>326748</v>
      </c>
      <c r="E5" s="17">
        <v>71.400000000000006</v>
      </c>
      <c r="F5" s="17">
        <v>28.6</v>
      </c>
    </row>
    <row r="6" spans="1:6" x14ac:dyDescent="0.45">
      <c r="A6" s="19">
        <v>106</v>
      </c>
      <c r="B6" s="7">
        <f t="shared" si="0"/>
        <v>844325</v>
      </c>
      <c r="C6" s="7">
        <v>513213</v>
      </c>
      <c r="D6" s="7">
        <v>331112</v>
      </c>
      <c r="E6" s="17">
        <v>60.8</v>
      </c>
      <c r="F6" s="17">
        <v>39.200000000000003</v>
      </c>
    </row>
    <row r="7" spans="1:6" x14ac:dyDescent="0.45">
      <c r="A7" s="19">
        <v>107</v>
      </c>
      <c r="B7" s="7">
        <f t="shared" si="0"/>
        <v>720358</v>
      </c>
      <c r="C7" s="7">
        <v>432735</v>
      </c>
      <c r="D7" s="7">
        <v>287623</v>
      </c>
      <c r="E7" s="8">
        <v>60.1</v>
      </c>
      <c r="F7" s="8">
        <v>39.9</v>
      </c>
    </row>
    <row r="8" spans="1:6" x14ac:dyDescent="0.45">
      <c r="A8" s="19">
        <v>108</v>
      </c>
      <c r="B8" s="7">
        <f t="shared" si="0"/>
        <v>746705</v>
      </c>
      <c r="C8" s="7">
        <v>475655</v>
      </c>
      <c r="D8" s="7">
        <v>271050</v>
      </c>
      <c r="E8" s="8">
        <v>63.7</v>
      </c>
      <c r="F8" s="8">
        <v>36.299999999999997</v>
      </c>
    </row>
    <row r="9" spans="1:6" x14ac:dyDescent="0.45">
      <c r="A9" s="19">
        <v>109</v>
      </c>
      <c r="B9" s="7">
        <f t="shared" si="0"/>
        <v>1618091</v>
      </c>
      <c r="C9" s="7">
        <v>909494</v>
      </c>
      <c r="D9" s="7">
        <v>708597</v>
      </c>
      <c r="E9" s="8">
        <v>56.2</v>
      </c>
      <c r="F9" s="8">
        <v>43.8</v>
      </c>
    </row>
    <row r="10" spans="1:6" x14ac:dyDescent="0.45">
      <c r="A10" s="19">
        <v>110</v>
      </c>
      <c r="B10" s="7">
        <v>1338946</v>
      </c>
      <c r="C10" s="7">
        <v>739489</v>
      </c>
      <c r="D10" s="7">
        <v>599457</v>
      </c>
      <c r="E10" s="8">
        <v>55.2</v>
      </c>
      <c r="F10" s="8">
        <v>44.8</v>
      </c>
    </row>
    <row r="11" spans="1:6" x14ac:dyDescent="0.45">
      <c r="A11" s="19">
        <v>111</v>
      </c>
      <c r="B11" s="7">
        <v>818447</v>
      </c>
      <c r="C11" s="49">
        <v>511743</v>
      </c>
      <c r="D11" s="49">
        <v>306704</v>
      </c>
      <c r="E11" s="8">
        <v>62.5</v>
      </c>
      <c r="F11" s="50">
        <v>37.5</v>
      </c>
    </row>
    <row r="12" spans="1:6" x14ac:dyDescent="0.45">
      <c r="A12" s="19">
        <v>112</v>
      </c>
      <c r="B12" s="7">
        <v>1313633</v>
      </c>
      <c r="C12" s="49">
        <v>798206</v>
      </c>
      <c r="D12" s="49">
        <v>515427</v>
      </c>
      <c r="E12" s="8">
        <v>60.8</v>
      </c>
      <c r="F12" s="50">
        <v>39.200000000000003</v>
      </c>
    </row>
    <row r="13" spans="1:6" ht="16.75" x14ac:dyDescent="0.45">
      <c r="A13" s="72" t="s">
        <v>100</v>
      </c>
      <c r="B13" s="7">
        <f>SUM(B4:B12)</f>
        <v>11296107</v>
      </c>
      <c r="C13" s="49">
        <f>SUM(C4:C12)</f>
        <v>6964246</v>
      </c>
      <c r="D13" s="75">
        <f>SUM(D4:D12)</f>
        <v>4331861</v>
      </c>
      <c r="E13" s="17">
        <f>C13/$B13*100</f>
        <v>61.651735416458074</v>
      </c>
      <c r="F13" s="17">
        <f>D13/$B13*100</f>
        <v>38.348264583541926</v>
      </c>
    </row>
    <row r="14" spans="1:6" ht="16.75" x14ac:dyDescent="0.45">
      <c r="A14" s="73" t="s">
        <v>101</v>
      </c>
      <c r="B14" s="73"/>
    </row>
    <row r="16" spans="1:6" x14ac:dyDescent="0.45">
      <c r="C16" s="74"/>
    </row>
  </sheetData>
  <sortState xmlns:xlrd2="http://schemas.microsoft.com/office/spreadsheetml/2017/richdata2" ref="A4:F11">
    <sortCondition ref="A4:A11"/>
  </sortState>
  <mergeCells count="4">
    <mergeCell ref="A1:F1"/>
    <mergeCell ref="A2:A3"/>
    <mergeCell ref="C2:D2"/>
    <mergeCell ref="E2:F2"/>
  </mergeCells>
  <phoneticPr fontId="2" type="noConversion"/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workbookViewId="0">
      <selection activeCell="A2" sqref="A2:F2"/>
    </sheetView>
  </sheetViews>
  <sheetFormatPr defaultRowHeight="16.75" x14ac:dyDescent="0.45"/>
  <cols>
    <col min="1" max="1" width="17.765625" bestFit="1" customWidth="1"/>
    <col min="2" max="2" width="14.69140625" customWidth="1"/>
    <col min="3" max="3" width="13" customWidth="1"/>
    <col min="4" max="4" width="11.3046875" customWidth="1"/>
    <col min="5" max="5" width="11.765625" customWidth="1"/>
    <col min="6" max="6" width="10.765625" customWidth="1"/>
  </cols>
  <sheetData>
    <row r="1" spans="1:6" ht="24" customHeight="1" x14ac:dyDescent="0.45">
      <c r="A1" s="51" t="s">
        <v>55</v>
      </c>
      <c r="B1" s="51"/>
      <c r="C1" s="51"/>
      <c r="D1" s="51"/>
      <c r="E1" s="51"/>
      <c r="F1" s="51"/>
    </row>
    <row r="2" spans="1:6" ht="22.5" customHeight="1" x14ac:dyDescent="0.45">
      <c r="A2" s="66" t="s">
        <v>38</v>
      </c>
      <c r="B2" s="67"/>
      <c r="C2" s="67"/>
      <c r="D2" s="67"/>
      <c r="E2" s="67"/>
      <c r="F2" s="67"/>
    </row>
    <row r="3" spans="1:6" x14ac:dyDescent="0.45">
      <c r="A3" s="52" t="s">
        <v>0</v>
      </c>
      <c r="B3" s="11"/>
      <c r="C3" s="53" t="s">
        <v>1</v>
      </c>
      <c r="D3" s="53"/>
      <c r="E3" s="53" t="s">
        <v>2</v>
      </c>
      <c r="F3" s="53"/>
    </row>
    <row r="4" spans="1:6" x14ac:dyDescent="0.45">
      <c r="A4" s="52"/>
      <c r="B4" s="11" t="s">
        <v>37</v>
      </c>
      <c r="C4" s="4" t="s">
        <v>3</v>
      </c>
      <c r="D4" s="4" t="s">
        <v>4</v>
      </c>
      <c r="E4" s="4" t="s">
        <v>3</v>
      </c>
      <c r="F4" s="4" t="s">
        <v>4</v>
      </c>
    </row>
    <row r="5" spans="1:6" x14ac:dyDescent="0.45">
      <c r="A5" s="12" t="s">
        <v>28</v>
      </c>
      <c r="B5" s="13">
        <f>SUM(C5:D5)</f>
        <v>2753368</v>
      </c>
      <c r="C5" s="14">
        <f>SUM(C6:C22)</f>
        <v>1768225</v>
      </c>
      <c r="D5" s="14">
        <f>SUM(D6:D22)</f>
        <v>985143</v>
      </c>
      <c r="E5" s="15">
        <f>C5/$B$5</f>
        <v>0.64220438386732182</v>
      </c>
      <c r="F5" s="15">
        <f>D5/$B$5</f>
        <v>0.35779561613267824</v>
      </c>
    </row>
    <row r="6" spans="1:6" x14ac:dyDescent="0.45">
      <c r="A6" s="4" t="s">
        <v>30</v>
      </c>
      <c r="B6" s="7">
        <f t="shared" ref="B6:B22" si="0">SUM(C6:D6)</f>
        <v>44850</v>
      </c>
      <c r="C6" s="7">
        <v>32625</v>
      </c>
      <c r="D6" s="7">
        <v>12225</v>
      </c>
      <c r="E6" s="8">
        <v>72.7</v>
      </c>
      <c r="F6" s="8">
        <v>27.3</v>
      </c>
    </row>
    <row r="7" spans="1:6" x14ac:dyDescent="0.45">
      <c r="A7" s="4" t="s">
        <v>31</v>
      </c>
      <c r="B7" s="7">
        <f t="shared" si="0"/>
        <v>83997</v>
      </c>
      <c r="C7" s="7">
        <v>55729</v>
      </c>
      <c r="D7" s="7">
        <v>28268</v>
      </c>
      <c r="E7" s="8">
        <v>66.3</v>
      </c>
      <c r="F7" s="8">
        <v>33.700000000000003</v>
      </c>
    </row>
    <row r="8" spans="1:6" x14ac:dyDescent="0.45">
      <c r="A8" s="1" t="s">
        <v>6</v>
      </c>
      <c r="B8" s="7">
        <f t="shared" si="0"/>
        <v>1057743</v>
      </c>
      <c r="C8" s="9">
        <v>752976</v>
      </c>
      <c r="D8" s="9">
        <v>304767</v>
      </c>
      <c r="E8" s="10">
        <v>71.2</v>
      </c>
      <c r="F8" s="10">
        <v>28.8</v>
      </c>
    </row>
    <row r="9" spans="1:6" x14ac:dyDescent="0.45">
      <c r="A9" s="4" t="s">
        <v>32</v>
      </c>
      <c r="B9" s="7">
        <f t="shared" si="0"/>
        <v>8876</v>
      </c>
      <c r="C9" s="7">
        <v>5746</v>
      </c>
      <c r="D9" s="7">
        <v>3130</v>
      </c>
      <c r="E9" s="8">
        <v>64.7</v>
      </c>
      <c r="F9" s="8">
        <v>35.299999999999997</v>
      </c>
    </row>
    <row r="10" spans="1:6" x14ac:dyDescent="0.45">
      <c r="A10" s="4" t="s">
        <v>33</v>
      </c>
      <c r="B10" s="7">
        <f t="shared" si="0"/>
        <v>476840</v>
      </c>
      <c r="C10" s="7">
        <v>256849</v>
      </c>
      <c r="D10" s="7">
        <v>219991</v>
      </c>
      <c r="E10" s="8">
        <v>53.9</v>
      </c>
      <c r="F10" s="8">
        <v>46.1</v>
      </c>
    </row>
    <row r="11" spans="1:6" x14ac:dyDescent="0.45">
      <c r="A11" s="4" t="s">
        <v>13</v>
      </c>
      <c r="B11" s="7">
        <f t="shared" si="0"/>
        <v>40601</v>
      </c>
      <c r="C11" s="7">
        <v>21027</v>
      </c>
      <c r="D11" s="7">
        <v>19574</v>
      </c>
      <c r="E11" s="8">
        <v>51.8</v>
      </c>
      <c r="F11" s="8">
        <v>48.2</v>
      </c>
    </row>
    <row r="12" spans="1:6" x14ac:dyDescent="0.45">
      <c r="A12" s="4" t="s">
        <v>15</v>
      </c>
      <c r="B12" s="7">
        <f t="shared" si="0"/>
        <v>32814</v>
      </c>
      <c r="C12" s="7">
        <v>18320</v>
      </c>
      <c r="D12" s="7">
        <v>14494</v>
      </c>
      <c r="E12" s="8">
        <v>55.8</v>
      </c>
      <c r="F12" s="8">
        <v>44.2</v>
      </c>
    </row>
    <row r="13" spans="1:6" x14ac:dyDescent="0.45">
      <c r="A13" s="4" t="s">
        <v>34</v>
      </c>
      <c r="B13" s="7">
        <f t="shared" si="0"/>
        <v>53106</v>
      </c>
      <c r="C13" s="7">
        <v>33029</v>
      </c>
      <c r="D13" s="7">
        <v>20077</v>
      </c>
      <c r="E13" s="8">
        <v>62.2</v>
      </c>
      <c r="F13" s="8">
        <v>37.799999999999997</v>
      </c>
    </row>
    <row r="14" spans="1:6" x14ac:dyDescent="0.45">
      <c r="A14" s="4" t="s">
        <v>18</v>
      </c>
      <c r="B14" s="7">
        <f t="shared" si="0"/>
        <v>26999</v>
      </c>
      <c r="C14" s="7">
        <v>14227</v>
      </c>
      <c r="D14" s="7">
        <v>12772</v>
      </c>
      <c r="E14" s="8">
        <v>52.7</v>
      </c>
      <c r="F14" s="8">
        <v>47.3</v>
      </c>
    </row>
    <row r="15" spans="1:6" x14ac:dyDescent="0.45">
      <c r="A15" s="4" t="s">
        <v>17</v>
      </c>
      <c r="B15" s="7">
        <f t="shared" si="0"/>
        <v>144772</v>
      </c>
      <c r="C15" s="7">
        <v>76602</v>
      </c>
      <c r="D15" s="7">
        <v>68170</v>
      </c>
      <c r="E15" s="8">
        <v>52.9</v>
      </c>
      <c r="F15" s="8">
        <v>47.1</v>
      </c>
    </row>
    <row r="16" spans="1:6" x14ac:dyDescent="0.45">
      <c r="A16" s="4" t="s">
        <v>19</v>
      </c>
      <c r="B16" s="7">
        <f t="shared" si="0"/>
        <v>49536</v>
      </c>
      <c r="C16" s="7">
        <v>37085</v>
      </c>
      <c r="D16" s="7">
        <v>12451</v>
      </c>
      <c r="E16" s="8">
        <v>74.900000000000006</v>
      </c>
      <c r="F16" s="8">
        <v>25.1</v>
      </c>
    </row>
    <row r="17" spans="1:6" ht="16.2" customHeight="1" x14ac:dyDescent="0.45">
      <c r="A17" s="4" t="s">
        <v>35</v>
      </c>
      <c r="B17" s="7">
        <f t="shared" si="0"/>
        <v>5058</v>
      </c>
      <c r="C17" s="7">
        <v>4408</v>
      </c>
      <c r="D17" s="8">
        <v>650</v>
      </c>
      <c r="E17" s="8">
        <v>86.2</v>
      </c>
      <c r="F17" s="8">
        <v>13.8</v>
      </c>
    </row>
    <row r="18" spans="1:6" x14ac:dyDescent="0.45">
      <c r="A18" s="4" t="s">
        <v>36</v>
      </c>
      <c r="B18" s="7">
        <f t="shared" si="0"/>
        <v>41013</v>
      </c>
      <c r="C18" s="7">
        <v>30500</v>
      </c>
      <c r="D18" s="7">
        <v>10513</v>
      </c>
      <c r="E18" s="8">
        <v>74.400000000000006</v>
      </c>
      <c r="F18" s="8">
        <v>25.6</v>
      </c>
    </row>
    <row r="19" spans="1:6" x14ac:dyDescent="0.45">
      <c r="A19" s="4" t="s">
        <v>24</v>
      </c>
      <c r="B19" s="7">
        <f t="shared" si="0"/>
        <v>12215</v>
      </c>
      <c r="C19" s="7">
        <v>6246</v>
      </c>
      <c r="D19" s="7">
        <v>5969</v>
      </c>
      <c r="E19" s="8">
        <v>51.1</v>
      </c>
      <c r="F19" s="8">
        <v>48.9</v>
      </c>
    </row>
    <row r="20" spans="1:6" x14ac:dyDescent="0.45">
      <c r="A20" s="4" t="s">
        <v>25</v>
      </c>
      <c r="B20" s="7">
        <f t="shared" si="0"/>
        <v>151200</v>
      </c>
      <c r="C20" s="7">
        <v>82644</v>
      </c>
      <c r="D20" s="7">
        <v>68556</v>
      </c>
      <c r="E20" s="8">
        <v>54.7</v>
      </c>
      <c r="F20" s="8">
        <v>45.3</v>
      </c>
    </row>
    <row r="21" spans="1:6" x14ac:dyDescent="0.45">
      <c r="A21" s="4" t="s">
        <v>26</v>
      </c>
      <c r="B21" s="7">
        <f t="shared" si="0"/>
        <v>6263</v>
      </c>
      <c r="C21" s="7">
        <v>3648</v>
      </c>
      <c r="D21" s="7">
        <v>2615</v>
      </c>
      <c r="E21" s="8">
        <v>58.2</v>
      </c>
      <c r="F21" s="8">
        <v>41.8</v>
      </c>
    </row>
    <row r="22" spans="1:6" x14ac:dyDescent="0.45">
      <c r="A22" s="4" t="s">
        <v>27</v>
      </c>
      <c r="B22" s="7">
        <f t="shared" si="0"/>
        <v>517485</v>
      </c>
      <c r="C22" s="7">
        <v>336564</v>
      </c>
      <c r="D22" s="7">
        <v>180921</v>
      </c>
      <c r="E22" s="8">
        <v>65</v>
      </c>
      <c r="F22" s="8">
        <v>35</v>
      </c>
    </row>
    <row r="24" spans="1:6" x14ac:dyDescent="0.45">
      <c r="A24" s="3" t="s">
        <v>29</v>
      </c>
      <c r="B24" s="3"/>
    </row>
  </sheetData>
  <mergeCells count="5">
    <mergeCell ref="A1:F1"/>
    <mergeCell ref="A3:A4"/>
    <mergeCell ref="C3:D3"/>
    <mergeCell ref="E3:F3"/>
    <mergeCell ref="A2:F2"/>
  </mergeCells>
  <phoneticPr fontId="2" type="noConversion"/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9"/>
  <sheetViews>
    <sheetView workbookViewId="0">
      <selection sqref="A1:E1"/>
    </sheetView>
  </sheetViews>
  <sheetFormatPr defaultRowHeight="16.75" x14ac:dyDescent="0.45"/>
  <cols>
    <col min="1" max="1" width="22.765625" customWidth="1"/>
    <col min="2" max="2" width="14.765625" customWidth="1"/>
    <col min="3" max="3" width="12" customWidth="1"/>
    <col min="5" max="5" width="11.4609375" customWidth="1"/>
  </cols>
  <sheetData>
    <row r="1" spans="1:5" ht="30.65" customHeight="1" x14ac:dyDescent="0.45">
      <c r="A1" s="51" t="s">
        <v>56</v>
      </c>
      <c r="B1" s="51"/>
      <c r="C1" s="51"/>
      <c r="D1" s="51"/>
      <c r="E1" s="51"/>
    </row>
    <row r="2" spans="1:5" x14ac:dyDescent="0.45">
      <c r="A2" s="52" t="s">
        <v>0</v>
      </c>
      <c r="B2" s="53" t="s">
        <v>1</v>
      </c>
      <c r="C2" s="53"/>
      <c r="D2" s="53" t="s">
        <v>2</v>
      </c>
      <c r="E2" s="53"/>
    </row>
    <row r="3" spans="1:5" x14ac:dyDescent="0.45">
      <c r="A3" s="52"/>
      <c r="B3" s="4" t="s">
        <v>3</v>
      </c>
      <c r="C3" s="4" t="s">
        <v>4</v>
      </c>
      <c r="D3" s="4" t="s">
        <v>3</v>
      </c>
      <c r="E3" s="4" t="s">
        <v>4</v>
      </c>
    </row>
    <row r="4" spans="1:5" x14ac:dyDescent="0.45">
      <c r="A4" s="2" t="s">
        <v>28</v>
      </c>
      <c r="B4" s="5">
        <v>1433519</v>
      </c>
      <c r="C4" s="5">
        <v>829820</v>
      </c>
      <c r="D4" s="6">
        <v>63.3</v>
      </c>
      <c r="E4" s="6">
        <v>36.700000000000003</v>
      </c>
    </row>
    <row r="5" spans="1:5" x14ac:dyDescent="0.45">
      <c r="A5" s="4" t="s">
        <v>5</v>
      </c>
      <c r="B5" s="7">
        <v>1615</v>
      </c>
      <c r="C5" s="7">
        <v>2269</v>
      </c>
      <c r="D5" s="8">
        <v>41.6</v>
      </c>
      <c r="E5" s="8">
        <v>58.4</v>
      </c>
    </row>
    <row r="6" spans="1:5" x14ac:dyDescent="0.45">
      <c r="A6" s="4" t="s">
        <v>6</v>
      </c>
      <c r="B6" s="7">
        <v>385424</v>
      </c>
      <c r="C6" s="7">
        <v>159029</v>
      </c>
      <c r="D6" s="8">
        <v>70.8</v>
      </c>
      <c r="E6" s="8">
        <v>29.2</v>
      </c>
    </row>
    <row r="7" spans="1:5" x14ac:dyDescent="0.45">
      <c r="A7" s="1" t="s">
        <v>7</v>
      </c>
      <c r="B7" s="9">
        <v>60447</v>
      </c>
      <c r="C7" s="9">
        <v>47158</v>
      </c>
      <c r="D7" s="10">
        <v>56.2</v>
      </c>
      <c r="E7" s="10">
        <v>43.8</v>
      </c>
    </row>
    <row r="8" spans="1:5" x14ac:dyDescent="0.45">
      <c r="A8" s="4" t="s">
        <v>8</v>
      </c>
      <c r="B8" s="7">
        <v>98672</v>
      </c>
      <c r="C8" s="7">
        <v>36318</v>
      </c>
      <c r="D8" s="8">
        <v>73.099999999999994</v>
      </c>
      <c r="E8" s="8">
        <v>26.9</v>
      </c>
    </row>
    <row r="9" spans="1:5" x14ac:dyDescent="0.45">
      <c r="A9" s="4" t="s">
        <v>9</v>
      </c>
      <c r="B9" s="7">
        <v>4983</v>
      </c>
      <c r="C9" s="7">
        <v>1983</v>
      </c>
      <c r="D9" s="8">
        <v>71.5</v>
      </c>
      <c r="E9" s="8">
        <v>28.5</v>
      </c>
    </row>
    <row r="10" spans="1:5" x14ac:dyDescent="0.45">
      <c r="A10" s="4" t="s">
        <v>10</v>
      </c>
      <c r="B10" s="7">
        <v>5686</v>
      </c>
      <c r="C10" s="7">
        <v>2791</v>
      </c>
      <c r="D10" s="8">
        <v>67.099999999999994</v>
      </c>
      <c r="E10" s="8">
        <v>32.9</v>
      </c>
    </row>
    <row r="11" spans="1:5" x14ac:dyDescent="0.45">
      <c r="A11" s="4" t="s">
        <v>11</v>
      </c>
      <c r="B11" s="7">
        <v>1715</v>
      </c>
      <c r="C11" s="7">
        <v>1888</v>
      </c>
      <c r="D11" s="8">
        <v>47.6</v>
      </c>
      <c r="E11" s="8">
        <v>52.4</v>
      </c>
    </row>
    <row r="12" spans="1:5" x14ac:dyDescent="0.45">
      <c r="A12" s="4" t="s">
        <v>12</v>
      </c>
      <c r="B12" s="7">
        <v>37067</v>
      </c>
      <c r="C12" s="7">
        <v>6120</v>
      </c>
      <c r="D12" s="8">
        <v>85.8</v>
      </c>
      <c r="E12" s="8">
        <v>14.2</v>
      </c>
    </row>
    <row r="13" spans="1:5" x14ac:dyDescent="0.45">
      <c r="A13" s="4" t="s">
        <v>13</v>
      </c>
      <c r="B13" s="7">
        <v>20441</v>
      </c>
      <c r="C13" s="7">
        <v>21967</v>
      </c>
      <c r="D13" s="8">
        <v>48.2</v>
      </c>
      <c r="E13" s="8">
        <v>51.8</v>
      </c>
    </row>
    <row r="14" spans="1:5" x14ac:dyDescent="0.45">
      <c r="A14" s="4" t="s">
        <v>14</v>
      </c>
      <c r="B14" s="7">
        <v>45258</v>
      </c>
      <c r="C14" s="7">
        <v>29480</v>
      </c>
      <c r="D14" s="8">
        <v>60.6</v>
      </c>
      <c r="E14" s="8">
        <v>39.4</v>
      </c>
    </row>
    <row r="15" spans="1:5" x14ac:dyDescent="0.45">
      <c r="A15" s="4" t="s">
        <v>15</v>
      </c>
      <c r="B15" s="7">
        <v>16519</v>
      </c>
      <c r="C15" s="7">
        <v>9935</v>
      </c>
      <c r="D15" s="8">
        <v>62.4</v>
      </c>
      <c r="E15" s="8">
        <v>37.6</v>
      </c>
    </row>
    <row r="16" spans="1:5" x14ac:dyDescent="0.45">
      <c r="A16" s="4" t="s">
        <v>16</v>
      </c>
      <c r="B16" s="8">
        <v>949</v>
      </c>
      <c r="C16" s="8">
        <v>953</v>
      </c>
      <c r="D16" s="8">
        <v>49.9</v>
      </c>
      <c r="E16" s="8">
        <v>50.1</v>
      </c>
    </row>
    <row r="17" spans="1:5" x14ac:dyDescent="0.45">
      <c r="A17" s="4" t="s">
        <v>17</v>
      </c>
      <c r="B17" s="7">
        <v>270946</v>
      </c>
      <c r="C17" s="7">
        <v>254642</v>
      </c>
      <c r="D17" s="8">
        <v>51.6</v>
      </c>
      <c r="E17" s="8">
        <v>48.4</v>
      </c>
    </row>
    <row r="18" spans="1:5" x14ac:dyDescent="0.45">
      <c r="A18" s="4" t="s">
        <v>18</v>
      </c>
      <c r="B18" s="7">
        <v>15742</v>
      </c>
      <c r="C18" s="7">
        <v>10152</v>
      </c>
      <c r="D18" s="8">
        <v>60.8</v>
      </c>
      <c r="E18" s="8">
        <v>39.200000000000003</v>
      </c>
    </row>
    <row r="19" spans="1:5" x14ac:dyDescent="0.45">
      <c r="A19" s="4" t="s">
        <v>19</v>
      </c>
      <c r="B19" s="7">
        <v>14927</v>
      </c>
      <c r="C19" s="7">
        <v>5319</v>
      </c>
      <c r="D19" s="8">
        <v>73.7</v>
      </c>
      <c r="E19" s="8">
        <v>26.3</v>
      </c>
    </row>
    <row r="20" spans="1:5" x14ac:dyDescent="0.45">
      <c r="A20" s="4" t="s">
        <v>20</v>
      </c>
      <c r="B20" s="7">
        <v>83890</v>
      </c>
      <c r="C20" s="7">
        <v>43234</v>
      </c>
      <c r="D20" s="8">
        <v>66</v>
      </c>
      <c r="E20" s="8">
        <v>34</v>
      </c>
    </row>
    <row r="21" spans="1:5" x14ac:dyDescent="0.45">
      <c r="A21" s="4" t="s">
        <v>21</v>
      </c>
      <c r="B21" s="7">
        <v>2913</v>
      </c>
      <c r="C21" s="7">
        <v>2181</v>
      </c>
      <c r="D21" s="8">
        <v>57.2</v>
      </c>
      <c r="E21" s="8">
        <v>42.8</v>
      </c>
    </row>
    <row r="22" spans="1:5" x14ac:dyDescent="0.45">
      <c r="A22" s="4" t="s">
        <v>22</v>
      </c>
      <c r="B22" s="7">
        <v>4569</v>
      </c>
      <c r="C22" s="7">
        <v>2454</v>
      </c>
      <c r="D22" s="8">
        <v>65.099999999999994</v>
      </c>
      <c r="E22" s="8">
        <v>34.9</v>
      </c>
    </row>
    <row r="23" spans="1:5" x14ac:dyDescent="0.45">
      <c r="A23" s="4" t="s">
        <v>23</v>
      </c>
      <c r="B23" s="7">
        <v>45113</v>
      </c>
      <c r="C23" s="7">
        <v>19516</v>
      </c>
      <c r="D23" s="8">
        <v>69.8</v>
      </c>
      <c r="E23" s="8">
        <v>30.2</v>
      </c>
    </row>
    <row r="24" spans="1:5" x14ac:dyDescent="0.45">
      <c r="A24" s="4" t="s">
        <v>24</v>
      </c>
      <c r="B24" s="8">
        <v>170</v>
      </c>
      <c r="C24" s="8">
        <v>99</v>
      </c>
      <c r="D24" s="8">
        <v>63.2</v>
      </c>
      <c r="E24" s="8">
        <v>36.799999999999997</v>
      </c>
    </row>
    <row r="25" spans="1:5" x14ac:dyDescent="0.45">
      <c r="A25" s="4" t="s">
        <v>25</v>
      </c>
      <c r="B25" s="7">
        <v>76084</v>
      </c>
      <c r="C25" s="7">
        <v>64060</v>
      </c>
      <c r="D25" s="8">
        <v>54.3</v>
      </c>
      <c r="E25" s="8">
        <v>45.7</v>
      </c>
    </row>
    <row r="26" spans="1:5" x14ac:dyDescent="0.45">
      <c r="A26" s="4" t="s">
        <v>26</v>
      </c>
      <c r="B26" s="7">
        <v>19074</v>
      </c>
      <c r="C26" s="7">
        <v>6524</v>
      </c>
      <c r="D26" s="8">
        <v>74.5</v>
      </c>
      <c r="E26" s="8">
        <v>25.5</v>
      </c>
    </row>
    <row r="27" spans="1:5" x14ac:dyDescent="0.45">
      <c r="A27" s="4" t="s">
        <v>27</v>
      </c>
      <c r="B27" s="7">
        <v>221315</v>
      </c>
      <c r="C27" s="7">
        <v>101748</v>
      </c>
      <c r="D27" s="8">
        <v>68.5</v>
      </c>
      <c r="E27" s="8">
        <v>31.5</v>
      </c>
    </row>
    <row r="29" spans="1:5" x14ac:dyDescent="0.45">
      <c r="A29" s="3" t="s">
        <v>29</v>
      </c>
    </row>
  </sheetData>
  <mergeCells count="4">
    <mergeCell ref="A2:A3"/>
    <mergeCell ref="B2:C2"/>
    <mergeCell ref="D2:E2"/>
    <mergeCell ref="A1:E1"/>
  </mergeCells>
  <phoneticPr fontId="2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9CF32-2EA2-4ABD-AE90-DA808C707C40}">
  <sheetPr>
    <tabColor rgb="FFFF0000"/>
  </sheetPr>
  <dimension ref="B3:F32"/>
  <sheetViews>
    <sheetView tabSelected="1" workbookViewId="0">
      <selection activeCell="F31" sqref="F31"/>
    </sheetView>
  </sheetViews>
  <sheetFormatPr defaultRowHeight="15.45" x14ac:dyDescent="0.45"/>
  <cols>
    <col min="1" max="1" width="9.23046875" style="69"/>
    <col min="2" max="2" width="17.4609375" style="69" customWidth="1"/>
    <col min="3" max="3" width="11.765625" style="69" bestFit="1" customWidth="1"/>
    <col min="4" max="6" width="9.3046875" style="69" bestFit="1" customWidth="1"/>
    <col min="7" max="16384" width="9.23046875" style="69"/>
  </cols>
  <sheetData>
    <row r="3" spans="2:6" ht="17.149999999999999" thickBot="1" x14ac:dyDescent="0.5">
      <c r="B3" s="69" t="s">
        <v>102</v>
      </c>
    </row>
    <row r="4" spans="2:6" ht="17.149999999999999" thickBot="1" x14ac:dyDescent="0.5">
      <c r="B4" s="76" t="s">
        <v>103</v>
      </c>
      <c r="C4" s="62" t="s">
        <v>92</v>
      </c>
      <c r="D4" s="63"/>
    </row>
    <row r="5" spans="2:6" ht="17.149999999999999" thickBot="1" x14ac:dyDescent="0.5">
      <c r="B5" s="77"/>
      <c r="C5" s="78" t="s">
        <v>95</v>
      </c>
      <c r="D5" s="78" t="s">
        <v>104</v>
      </c>
    </row>
    <row r="6" spans="2:6" ht="17.600000000000001" thickTop="1" thickBot="1" x14ac:dyDescent="0.5">
      <c r="B6" s="79" t="s">
        <v>105</v>
      </c>
      <c r="C6" s="28">
        <v>798206</v>
      </c>
      <c r="D6" s="45">
        <v>0.60799999999999998</v>
      </c>
    </row>
    <row r="7" spans="2:6" ht="17.149999999999999" thickBot="1" x14ac:dyDescent="0.5">
      <c r="B7" s="80" t="s">
        <v>106</v>
      </c>
      <c r="C7" s="42">
        <v>515427</v>
      </c>
      <c r="D7" s="46">
        <v>0.39200000000000002</v>
      </c>
    </row>
    <row r="8" spans="2:6" ht="17.600000000000001" thickTop="1" thickBot="1" x14ac:dyDescent="0.5">
      <c r="B8" s="81" t="s">
        <v>107</v>
      </c>
      <c r="C8" s="31">
        <f>SUM(C6:C7)</f>
        <v>1313633</v>
      </c>
      <c r="D8" s="47">
        <v>1</v>
      </c>
    </row>
    <row r="9" spans="2:6" ht="16.75" x14ac:dyDescent="0.45">
      <c r="B9" s="73" t="s">
        <v>108</v>
      </c>
    </row>
    <row r="12" spans="2:6" ht="17.149999999999999" thickBot="1" x14ac:dyDescent="0.5">
      <c r="B12" s="69" t="s">
        <v>109</v>
      </c>
    </row>
    <row r="13" spans="2:6" ht="17.149999999999999" thickBot="1" x14ac:dyDescent="0.5">
      <c r="B13" s="82" t="s">
        <v>110</v>
      </c>
      <c r="C13" s="62" t="s">
        <v>95</v>
      </c>
      <c r="D13" s="63"/>
      <c r="E13" s="62" t="s">
        <v>104</v>
      </c>
      <c r="F13" s="63"/>
    </row>
    <row r="14" spans="2:6" ht="17.149999999999999" thickBot="1" x14ac:dyDescent="0.5">
      <c r="B14" s="83"/>
      <c r="C14" s="84" t="s">
        <v>98</v>
      </c>
      <c r="D14" s="84" t="s">
        <v>99</v>
      </c>
      <c r="E14" s="84" t="s">
        <v>98</v>
      </c>
      <c r="F14" s="84" t="s">
        <v>99</v>
      </c>
    </row>
    <row r="15" spans="2:6" ht="17.600000000000001" thickTop="1" thickBot="1" x14ac:dyDescent="0.5">
      <c r="B15" s="79" t="s">
        <v>111</v>
      </c>
      <c r="C15" s="28">
        <v>17469</v>
      </c>
      <c r="D15" s="28">
        <v>10585</v>
      </c>
      <c r="E15" s="45">
        <v>0.62269195123690024</v>
      </c>
      <c r="F15" s="45">
        <v>0.37730804876309976</v>
      </c>
    </row>
    <row r="16" spans="2:6" ht="17.149999999999999" thickBot="1" x14ac:dyDescent="0.5">
      <c r="B16" s="79" t="s">
        <v>112</v>
      </c>
      <c r="C16" s="28">
        <v>103244</v>
      </c>
      <c r="D16" s="28">
        <v>80406</v>
      </c>
      <c r="E16" s="45">
        <v>0.5621780560849442</v>
      </c>
      <c r="F16" s="45">
        <v>0.4378219439150558</v>
      </c>
    </row>
    <row r="17" spans="2:6" ht="17.149999999999999" thickBot="1" x14ac:dyDescent="0.5">
      <c r="B17" s="79" t="s">
        <v>113</v>
      </c>
      <c r="C17" s="28">
        <v>135737</v>
      </c>
      <c r="D17" s="28">
        <v>91458</v>
      </c>
      <c r="E17" s="45">
        <v>0.59744712691740576</v>
      </c>
      <c r="F17" s="45">
        <v>0.40255287308259424</v>
      </c>
    </row>
    <row r="18" spans="2:6" ht="17.149999999999999" thickBot="1" x14ac:dyDescent="0.5">
      <c r="B18" s="79" t="s">
        <v>114</v>
      </c>
      <c r="C18" s="28">
        <v>443472</v>
      </c>
      <c r="D18" s="28">
        <v>279050</v>
      </c>
      <c r="E18" s="45">
        <v>0.61378338652663866</v>
      </c>
      <c r="F18" s="45">
        <v>0.38621661347336139</v>
      </c>
    </row>
    <row r="19" spans="2:6" ht="17.149999999999999" thickBot="1" x14ac:dyDescent="0.5">
      <c r="B19" s="79" t="s">
        <v>115</v>
      </c>
      <c r="C19" s="28">
        <v>98284</v>
      </c>
      <c r="D19" s="28">
        <v>53928</v>
      </c>
      <c r="E19" s="45">
        <v>0.64570467505847107</v>
      </c>
      <c r="F19" s="45">
        <v>0.35429532494152893</v>
      </c>
    </row>
    <row r="20" spans="2:6" ht="17.149999999999999" thickBot="1" x14ac:dyDescent="0.5">
      <c r="B20" s="81" t="s">
        <v>107</v>
      </c>
      <c r="C20" s="31">
        <v>798206</v>
      </c>
      <c r="D20" s="31">
        <v>515427</v>
      </c>
      <c r="E20" s="47">
        <v>0.60763242092730618</v>
      </c>
      <c r="F20" s="47">
        <v>0.39236757907269382</v>
      </c>
    </row>
    <row r="21" spans="2:6" ht="16.75" x14ac:dyDescent="0.45">
      <c r="B21" s="73" t="s">
        <v>108</v>
      </c>
    </row>
    <row r="24" spans="2:6" ht="17.149999999999999" thickBot="1" x14ac:dyDescent="0.5">
      <c r="B24" s="69" t="s">
        <v>116</v>
      </c>
    </row>
    <row r="25" spans="2:6" ht="17.149999999999999" thickBot="1" x14ac:dyDescent="0.5">
      <c r="B25" s="82" t="s">
        <v>117</v>
      </c>
      <c r="C25" s="62" t="s">
        <v>95</v>
      </c>
      <c r="D25" s="85"/>
      <c r="E25" s="86" t="s">
        <v>104</v>
      </c>
      <c r="F25" s="63"/>
    </row>
    <row r="26" spans="2:6" ht="17.149999999999999" thickBot="1" x14ac:dyDescent="0.5">
      <c r="B26" s="83"/>
      <c r="C26" s="84" t="s">
        <v>98</v>
      </c>
      <c r="D26" s="84" t="s">
        <v>99</v>
      </c>
      <c r="E26" s="84" t="s">
        <v>98</v>
      </c>
      <c r="F26" s="84" t="s">
        <v>99</v>
      </c>
    </row>
    <row r="27" spans="2:6" ht="17.600000000000001" thickTop="1" thickBot="1" x14ac:dyDescent="0.5">
      <c r="B27" s="79" t="s">
        <v>118</v>
      </c>
      <c r="C27" s="28">
        <v>471370</v>
      </c>
      <c r="D27" s="28">
        <v>343154</v>
      </c>
      <c r="E27" s="45">
        <v>0.57870609091935898</v>
      </c>
      <c r="F27" s="45">
        <v>0.42129390908064096</v>
      </c>
    </row>
    <row r="28" spans="2:6" ht="17.149999999999999" thickBot="1" x14ac:dyDescent="0.5">
      <c r="B28" s="79" t="s">
        <v>119</v>
      </c>
      <c r="C28" s="28">
        <v>164131</v>
      </c>
      <c r="D28" s="28">
        <v>83710</v>
      </c>
      <c r="E28" s="45">
        <v>0.66224313168523363</v>
      </c>
      <c r="F28" s="45">
        <v>0.33775686831476631</v>
      </c>
    </row>
    <row r="29" spans="2:6" ht="17.149999999999999" thickBot="1" x14ac:dyDescent="0.5">
      <c r="B29" s="79" t="s">
        <v>120</v>
      </c>
      <c r="C29" s="28">
        <v>161782</v>
      </c>
      <c r="D29" s="28">
        <v>88023</v>
      </c>
      <c r="E29" s="45">
        <v>0.64763315386001086</v>
      </c>
      <c r="F29" s="45">
        <v>0.3523668461399892</v>
      </c>
    </row>
    <row r="30" spans="2:6" ht="17.149999999999999" thickBot="1" x14ac:dyDescent="0.5">
      <c r="B30" s="80" t="s">
        <v>121</v>
      </c>
      <c r="C30" s="42">
        <v>923</v>
      </c>
      <c r="D30" s="44">
        <v>540</v>
      </c>
      <c r="E30" s="46">
        <v>0.63089542036910462</v>
      </c>
      <c r="F30" s="46">
        <v>0.36910457963089544</v>
      </c>
    </row>
    <row r="31" spans="2:6" ht="17.600000000000001" thickTop="1" thickBot="1" x14ac:dyDescent="0.5">
      <c r="B31" s="81" t="s">
        <v>107</v>
      </c>
      <c r="C31" s="31">
        <v>798206</v>
      </c>
      <c r="D31" s="31">
        <v>515427</v>
      </c>
      <c r="E31" s="47">
        <v>0.60763242092730618</v>
      </c>
      <c r="F31" s="47">
        <v>0.39236757907269382</v>
      </c>
    </row>
    <row r="32" spans="2:6" ht="16.75" x14ac:dyDescent="0.45">
      <c r="B32" s="73" t="s">
        <v>108</v>
      </c>
    </row>
  </sheetData>
  <mergeCells count="8">
    <mergeCell ref="B25:B26"/>
    <mergeCell ref="C25:D25"/>
    <mergeCell ref="E25:F25"/>
    <mergeCell ref="B4:B5"/>
    <mergeCell ref="C4:D4"/>
    <mergeCell ref="B13:B14"/>
    <mergeCell ref="C13:D13"/>
    <mergeCell ref="E13:F13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D927-65DE-4130-8FFA-9B6A2DFE98F3}">
  <dimension ref="B3:F33"/>
  <sheetViews>
    <sheetView workbookViewId="0">
      <selection activeCell="H32" sqref="H32"/>
    </sheetView>
  </sheetViews>
  <sheetFormatPr defaultRowHeight="16.75" x14ac:dyDescent="0.45"/>
  <cols>
    <col min="2" max="2" width="13.69140625" customWidth="1"/>
    <col min="3" max="3" width="9.4609375" bestFit="1" customWidth="1"/>
  </cols>
  <sheetData>
    <row r="3" spans="2:6" ht="17.149999999999999" thickBot="1" x14ac:dyDescent="0.5">
      <c r="B3" s="38" t="s">
        <v>90</v>
      </c>
    </row>
    <row r="4" spans="2:6" ht="17.149999999999999" thickBot="1" x14ac:dyDescent="0.5">
      <c r="B4" s="60" t="s">
        <v>87</v>
      </c>
      <c r="C4" s="62" t="s">
        <v>91</v>
      </c>
      <c r="D4" s="63"/>
    </row>
    <row r="5" spans="2:6" ht="17.149999999999999" thickBot="1" x14ac:dyDescent="0.5">
      <c r="B5" s="61"/>
      <c r="C5" s="40" t="s">
        <v>1</v>
      </c>
      <c r="D5" s="40" t="s">
        <v>82</v>
      </c>
    </row>
    <row r="6" spans="2:6" ht="17.600000000000001" thickTop="1" thickBot="1" x14ac:dyDescent="0.5">
      <c r="B6" s="27" t="s">
        <v>61</v>
      </c>
      <c r="C6" s="28">
        <v>511743</v>
      </c>
      <c r="D6" s="45">
        <v>0.625</v>
      </c>
    </row>
    <row r="7" spans="2:6" ht="17.149999999999999" thickBot="1" x14ac:dyDescent="0.5">
      <c r="B7" s="41" t="s">
        <v>62</v>
      </c>
      <c r="C7" s="42">
        <v>306704</v>
      </c>
      <c r="D7" s="46">
        <v>0.375</v>
      </c>
    </row>
    <row r="8" spans="2:6" ht="17.600000000000001" thickTop="1" thickBot="1" x14ac:dyDescent="0.5">
      <c r="B8" s="30" t="s">
        <v>41</v>
      </c>
      <c r="C8" s="31">
        <v>818447</v>
      </c>
      <c r="D8" s="47">
        <v>1</v>
      </c>
    </row>
    <row r="9" spans="2:6" x14ac:dyDescent="0.45">
      <c r="B9" s="3" t="s">
        <v>29</v>
      </c>
    </row>
    <row r="12" spans="2:6" ht="17.149999999999999" thickBot="1" x14ac:dyDescent="0.5">
      <c r="B12" s="38" t="s">
        <v>89</v>
      </c>
    </row>
    <row r="13" spans="2:6" ht="17.149999999999999" thickBot="1" x14ac:dyDescent="0.5">
      <c r="B13" s="54" t="s">
        <v>63</v>
      </c>
      <c r="C13" s="56" t="s">
        <v>1</v>
      </c>
      <c r="D13" s="59"/>
      <c r="E13" s="56" t="s">
        <v>82</v>
      </c>
      <c r="F13" s="59"/>
    </row>
    <row r="14" spans="2:6" ht="17.149999999999999" thickBot="1" x14ac:dyDescent="0.5">
      <c r="B14" s="55"/>
      <c r="C14" s="43" t="s">
        <v>3</v>
      </c>
      <c r="D14" s="43" t="s">
        <v>4</v>
      </c>
      <c r="E14" s="43" t="s">
        <v>3</v>
      </c>
      <c r="F14" s="43" t="s">
        <v>4</v>
      </c>
    </row>
    <row r="15" spans="2:6" ht="17.600000000000001" thickTop="1" thickBot="1" x14ac:dyDescent="0.5">
      <c r="B15" s="27" t="s">
        <v>77</v>
      </c>
      <c r="C15" s="28">
        <v>21458</v>
      </c>
      <c r="D15" s="28">
        <v>7521</v>
      </c>
      <c r="E15" s="45">
        <v>0.74</v>
      </c>
      <c r="F15" s="45">
        <v>0.26</v>
      </c>
    </row>
    <row r="16" spans="2:6" ht="17.149999999999999" thickBot="1" x14ac:dyDescent="0.5">
      <c r="B16" s="27" t="s">
        <v>64</v>
      </c>
      <c r="C16" s="28">
        <v>80588</v>
      </c>
      <c r="D16" s="28">
        <v>60977</v>
      </c>
      <c r="E16" s="45">
        <v>0.56899999999999995</v>
      </c>
      <c r="F16" s="45">
        <v>0.43099999999999999</v>
      </c>
    </row>
    <row r="17" spans="2:6" ht="17.149999999999999" thickBot="1" x14ac:dyDescent="0.5">
      <c r="B17" s="27" t="s">
        <v>65</v>
      </c>
      <c r="C17" s="28">
        <v>105893</v>
      </c>
      <c r="D17" s="28">
        <v>66557</v>
      </c>
      <c r="E17" s="45">
        <v>0.61399999999999999</v>
      </c>
      <c r="F17" s="45">
        <v>0.38600000000000001</v>
      </c>
    </row>
    <row r="18" spans="2:6" ht="17.149999999999999" thickBot="1" x14ac:dyDescent="0.5">
      <c r="B18" s="27" t="s">
        <v>66</v>
      </c>
      <c r="C18" s="28">
        <v>238542</v>
      </c>
      <c r="D18" s="28">
        <v>137500</v>
      </c>
      <c r="E18" s="45">
        <v>0.63400000000000001</v>
      </c>
      <c r="F18" s="45">
        <v>0.36599999999999999</v>
      </c>
    </row>
    <row r="19" spans="2:6" ht="17.149999999999999" thickBot="1" x14ac:dyDescent="0.5">
      <c r="B19" s="27" t="s">
        <v>67</v>
      </c>
      <c r="C19" s="28">
        <v>61593</v>
      </c>
      <c r="D19" s="28">
        <v>29696</v>
      </c>
      <c r="E19" s="45">
        <v>0.67500000000000004</v>
      </c>
      <c r="F19" s="45">
        <v>0.32500000000000001</v>
      </c>
    </row>
    <row r="20" spans="2:6" ht="17.149999999999999" thickBot="1" x14ac:dyDescent="0.5">
      <c r="B20" s="41" t="s">
        <v>68</v>
      </c>
      <c r="C20" s="42">
        <v>3669</v>
      </c>
      <c r="D20" s="42">
        <v>4453</v>
      </c>
      <c r="E20" s="46">
        <v>0.45200000000000001</v>
      </c>
      <c r="F20" s="46">
        <v>0.54800000000000004</v>
      </c>
    </row>
    <row r="21" spans="2:6" ht="17.600000000000001" thickTop="1" thickBot="1" x14ac:dyDescent="0.5">
      <c r="B21" s="30" t="s">
        <v>41</v>
      </c>
      <c r="C21" s="31">
        <v>511743</v>
      </c>
      <c r="D21" s="31">
        <v>306704</v>
      </c>
      <c r="E21" s="47">
        <v>0.625</v>
      </c>
      <c r="F21" s="47">
        <v>0.375</v>
      </c>
    </row>
    <row r="22" spans="2:6" x14ac:dyDescent="0.45">
      <c r="B22" s="3" t="s">
        <v>29</v>
      </c>
    </row>
    <row r="25" spans="2:6" ht="17.149999999999999" thickBot="1" x14ac:dyDescent="0.5">
      <c r="B25" s="38" t="s">
        <v>88</v>
      </c>
    </row>
    <row r="26" spans="2:6" ht="17.149999999999999" thickBot="1" x14ac:dyDescent="0.5">
      <c r="B26" s="54" t="s">
        <v>83</v>
      </c>
      <c r="C26" s="56" t="s">
        <v>1</v>
      </c>
      <c r="D26" s="57"/>
      <c r="E26" s="58" t="s">
        <v>82</v>
      </c>
      <c r="F26" s="59"/>
    </row>
    <row r="27" spans="2:6" ht="17.149999999999999" thickBot="1" x14ac:dyDescent="0.5">
      <c r="B27" s="55"/>
      <c r="C27" s="43" t="s">
        <v>3</v>
      </c>
      <c r="D27" s="43" t="s">
        <v>4</v>
      </c>
      <c r="E27" s="43" t="s">
        <v>3</v>
      </c>
      <c r="F27" s="43" t="s">
        <v>4</v>
      </c>
    </row>
    <row r="28" spans="2:6" ht="17.600000000000001" thickTop="1" thickBot="1" x14ac:dyDescent="0.5">
      <c r="B28" s="27" t="s">
        <v>70</v>
      </c>
      <c r="C28" s="28">
        <v>285167</v>
      </c>
      <c r="D28" s="28">
        <v>169931</v>
      </c>
      <c r="E28" s="45">
        <v>0.627</v>
      </c>
      <c r="F28" s="45">
        <v>0.373</v>
      </c>
    </row>
    <row r="29" spans="2:6" ht="17.149999999999999" thickBot="1" x14ac:dyDescent="0.5">
      <c r="B29" s="27" t="s">
        <v>71</v>
      </c>
      <c r="C29" s="28">
        <v>141725</v>
      </c>
      <c r="D29" s="28">
        <v>94563</v>
      </c>
      <c r="E29" s="45">
        <v>0.6</v>
      </c>
      <c r="F29" s="45">
        <v>0.4</v>
      </c>
    </row>
    <row r="30" spans="2:6" ht="17.149999999999999" thickBot="1" x14ac:dyDescent="0.5">
      <c r="B30" s="27" t="s">
        <v>72</v>
      </c>
      <c r="C30" s="28">
        <v>84586</v>
      </c>
      <c r="D30" s="28">
        <v>41984</v>
      </c>
      <c r="E30" s="45">
        <v>0.66800000000000004</v>
      </c>
      <c r="F30" s="45">
        <v>0.33200000000000002</v>
      </c>
    </row>
    <row r="31" spans="2:6" ht="17.149999999999999" thickBot="1" x14ac:dyDescent="0.5">
      <c r="B31" s="41" t="s">
        <v>73</v>
      </c>
      <c r="C31" s="42">
        <v>265</v>
      </c>
      <c r="D31" s="44">
        <v>226</v>
      </c>
      <c r="E31" s="46">
        <v>0.54</v>
      </c>
      <c r="F31" s="46">
        <v>0.46</v>
      </c>
    </row>
    <row r="32" spans="2:6" ht="17.600000000000001" thickTop="1" thickBot="1" x14ac:dyDescent="0.5">
      <c r="B32" s="30" t="s">
        <v>41</v>
      </c>
      <c r="C32" s="31">
        <v>511743</v>
      </c>
      <c r="D32" s="31">
        <v>306704</v>
      </c>
      <c r="E32" s="47">
        <v>0.625</v>
      </c>
      <c r="F32" s="47">
        <v>0.375</v>
      </c>
    </row>
    <row r="33" spans="2:2" x14ac:dyDescent="0.45">
      <c r="B33" s="3" t="s">
        <v>29</v>
      </c>
    </row>
  </sheetData>
  <mergeCells count="8">
    <mergeCell ref="C4:D4"/>
    <mergeCell ref="B13:B14"/>
    <mergeCell ref="C13:D13"/>
    <mergeCell ref="E13:F13"/>
    <mergeCell ref="B26:B27"/>
    <mergeCell ref="C26:D26"/>
    <mergeCell ref="E26:F26"/>
    <mergeCell ref="B4:B5"/>
  </mergeCells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3"/>
  <sheetViews>
    <sheetView workbookViewId="0">
      <selection activeCell="G31" sqref="G31"/>
    </sheetView>
  </sheetViews>
  <sheetFormatPr defaultColWidth="9" defaultRowHeight="16.75" x14ac:dyDescent="0.45"/>
  <cols>
    <col min="2" max="2" width="13.69140625" customWidth="1"/>
    <col min="3" max="3" width="9.4609375" bestFit="1" customWidth="1"/>
  </cols>
  <sheetData>
    <row r="3" spans="2:6" ht="17.149999999999999" thickBot="1" x14ac:dyDescent="0.5">
      <c r="B3" s="38" t="s">
        <v>84</v>
      </c>
    </row>
    <row r="4" spans="2:6" ht="17.149999999999999" thickBot="1" x14ac:dyDescent="0.5">
      <c r="B4" s="23" t="s">
        <v>57</v>
      </c>
      <c r="C4" s="62" t="s">
        <v>81</v>
      </c>
      <c r="D4" s="63"/>
    </row>
    <row r="5" spans="2:6" ht="17.149999999999999" thickBot="1" x14ac:dyDescent="0.5">
      <c r="B5" s="48" t="s">
        <v>58</v>
      </c>
      <c r="C5" s="40" t="s">
        <v>1</v>
      </c>
      <c r="D5" s="40" t="s">
        <v>82</v>
      </c>
    </row>
    <row r="6" spans="2:6" ht="17.600000000000001" thickTop="1" thickBot="1" x14ac:dyDescent="0.5">
      <c r="B6" s="27" t="s">
        <v>61</v>
      </c>
      <c r="C6" s="28">
        <v>739489</v>
      </c>
      <c r="D6" s="45">
        <v>0.55200000000000005</v>
      </c>
    </row>
    <row r="7" spans="2:6" ht="17.149999999999999" thickBot="1" x14ac:dyDescent="0.5">
      <c r="B7" s="41" t="s">
        <v>62</v>
      </c>
      <c r="C7" s="42">
        <v>599457</v>
      </c>
      <c r="D7" s="46">
        <v>0.44800000000000001</v>
      </c>
    </row>
    <row r="8" spans="2:6" ht="17.600000000000001" thickTop="1" thickBot="1" x14ac:dyDescent="0.5">
      <c r="B8" s="30" t="s">
        <v>41</v>
      </c>
      <c r="C8" s="31">
        <v>1338946</v>
      </c>
      <c r="D8" s="47">
        <v>1</v>
      </c>
    </row>
    <row r="9" spans="2:6" x14ac:dyDescent="0.45">
      <c r="B9" s="3" t="s">
        <v>29</v>
      </c>
    </row>
    <row r="12" spans="2:6" ht="17.149999999999999" thickBot="1" x14ac:dyDescent="0.5">
      <c r="B12" s="38" t="s">
        <v>85</v>
      </c>
    </row>
    <row r="13" spans="2:6" ht="17.149999999999999" thickBot="1" x14ac:dyDescent="0.5">
      <c r="B13" s="54" t="s">
        <v>63</v>
      </c>
      <c r="C13" s="56" t="s">
        <v>1</v>
      </c>
      <c r="D13" s="59"/>
      <c r="E13" s="56" t="s">
        <v>82</v>
      </c>
      <c r="F13" s="59"/>
    </row>
    <row r="14" spans="2:6" ht="17.149999999999999" thickBot="1" x14ac:dyDescent="0.5">
      <c r="B14" s="55"/>
      <c r="C14" s="43" t="s">
        <v>3</v>
      </c>
      <c r="D14" s="43" t="s">
        <v>4</v>
      </c>
      <c r="E14" s="43" t="s">
        <v>3</v>
      </c>
      <c r="F14" s="43" t="s">
        <v>4</v>
      </c>
    </row>
    <row r="15" spans="2:6" ht="17.600000000000001" thickTop="1" thickBot="1" x14ac:dyDescent="0.5">
      <c r="B15" s="27" t="s">
        <v>77</v>
      </c>
      <c r="C15" s="28">
        <v>39171</v>
      </c>
      <c r="D15" s="28">
        <v>12225</v>
      </c>
      <c r="E15" s="45">
        <v>0.76200000000000001</v>
      </c>
      <c r="F15" s="45">
        <v>0.23799999999999999</v>
      </c>
    </row>
    <row r="16" spans="2:6" ht="17.149999999999999" thickBot="1" x14ac:dyDescent="0.5">
      <c r="B16" s="27" t="s">
        <v>64</v>
      </c>
      <c r="C16" s="28">
        <v>258568</v>
      </c>
      <c r="D16" s="28">
        <v>383609</v>
      </c>
      <c r="E16" s="45">
        <v>0.40300000000000002</v>
      </c>
      <c r="F16" s="45">
        <v>0.59699999999999998</v>
      </c>
    </row>
    <row r="17" spans="2:6" ht="17.149999999999999" thickBot="1" x14ac:dyDescent="0.5">
      <c r="B17" s="27" t="s">
        <v>65</v>
      </c>
      <c r="C17" s="28">
        <v>81859</v>
      </c>
      <c r="D17" s="28">
        <v>48362</v>
      </c>
      <c r="E17" s="45">
        <v>0.629</v>
      </c>
      <c r="F17" s="45">
        <v>0.371</v>
      </c>
    </row>
    <row r="18" spans="2:6" ht="17.149999999999999" thickBot="1" x14ac:dyDescent="0.5">
      <c r="B18" s="27" t="s">
        <v>66</v>
      </c>
      <c r="C18" s="28">
        <v>163630</v>
      </c>
      <c r="D18" s="28">
        <v>91577</v>
      </c>
      <c r="E18" s="45">
        <v>0.64200000000000002</v>
      </c>
      <c r="F18" s="45">
        <v>0.35899999999999999</v>
      </c>
    </row>
    <row r="19" spans="2:6" ht="17.149999999999999" thickBot="1" x14ac:dyDescent="0.5">
      <c r="B19" s="27" t="s">
        <v>67</v>
      </c>
      <c r="C19" s="28">
        <v>191204</v>
      </c>
      <c r="D19" s="28">
        <v>59986</v>
      </c>
      <c r="E19" s="45">
        <v>0.76100000000000001</v>
      </c>
      <c r="F19" s="45">
        <v>0.23899999999999999</v>
      </c>
    </row>
    <row r="20" spans="2:6" ht="17.149999999999999" thickBot="1" x14ac:dyDescent="0.5">
      <c r="B20" s="41" t="s">
        <v>68</v>
      </c>
      <c r="C20" s="42">
        <v>5057</v>
      </c>
      <c r="D20" s="42">
        <v>3698</v>
      </c>
      <c r="E20" s="46">
        <v>0.57799999999999996</v>
      </c>
      <c r="F20" s="46">
        <v>0.42199999999999999</v>
      </c>
    </row>
    <row r="21" spans="2:6" ht="17.600000000000001" thickTop="1" thickBot="1" x14ac:dyDescent="0.5">
      <c r="B21" s="30" t="s">
        <v>41</v>
      </c>
      <c r="C21" s="31">
        <v>739489</v>
      </c>
      <c r="D21" s="31">
        <v>599457</v>
      </c>
      <c r="E21" s="47">
        <v>0.55200000000000005</v>
      </c>
      <c r="F21" s="47">
        <v>0.44800000000000001</v>
      </c>
    </row>
    <row r="22" spans="2:6" x14ac:dyDescent="0.45">
      <c r="B22" s="3" t="s">
        <v>29</v>
      </c>
    </row>
    <row r="25" spans="2:6" ht="17.149999999999999" thickBot="1" x14ac:dyDescent="0.5">
      <c r="B25" s="38" t="s">
        <v>86</v>
      </c>
    </row>
    <row r="26" spans="2:6" ht="17.149999999999999" thickBot="1" x14ac:dyDescent="0.5">
      <c r="B26" s="54" t="s">
        <v>83</v>
      </c>
      <c r="C26" s="56" t="s">
        <v>1</v>
      </c>
      <c r="D26" s="57"/>
      <c r="E26" s="58" t="s">
        <v>82</v>
      </c>
      <c r="F26" s="59"/>
    </row>
    <row r="27" spans="2:6" ht="17.149999999999999" thickBot="1" x14ac:dyDescent="0.5">
      <c r="B27" s="55"/>
      <c r="C27" s="43" t="s">
        <v>3</v>
      </c>
      <c r="D27" s="43" t="s">
        <v>4</v>
      </c>
      <c r="E27" s="43" t="s">
        <v>3</v>
      </c>
      <c r="F27" s="43" t="s">
        <v>4</v>
      </c>
    </row>
    <row r="28" spans="2:6" ht="17.600000000000001" thickTop="1" thickBot="1" x14ac:dyDescent="0.5">
      <c r="B28" s="27" t="s">
        <v>70</v>
      </c>
      <c r="C28" s="28">
        <v>261070</v>
      </c>
      <c r="D28" s="28">
        <v>142053</v>
      </c>
      <c r="E28" s="45">
        <v>0.64800000000000002</v>
      </c>
      <c r="F28" s="45">
        <v>0.35299999999999998</v>
      </c>
    </row>
    <row r="29" spans="2:6" ht="17.149999999999999" thickBot="1" x14ac:dyDescent="0.5">
      <c r="B29" s="27" t="s">
        <v>71</v>
      </c>
      <c r="C29" s="28">
        <v>278369</v>
      </c>
      <c r="D29" s="28">
        <v>386491</v>
      </c>
      <c r="E29" s="45">
        <v>0.41899999999999998</v>
      </c>
      <c r="F29" s="45">
        <v>0.58099999999999996</v>
      </c>
    </row>
    <row r="30" spans="2:6" ht="17.149999999999999" thickBot="1" x14ac:dyDescent="0.5">
      <c r="B30" s="27" t="s">
        <v>72</v>
      </c>
      <c r="C30" s="28">
        <v>197517</v>
      </c>
      <c r="D30" s="28">
        <v>70246</v>
      </c>
      <c r="E30" s="45">
        <v>0.73799999999999999</v>
      </c>
      <c r="F30" s="45">
        <v>0.26200000000000001</v>
      </c>
    </row>
    <row r="31" spans="2:6" ht="17.149999999999999" thickBot="1" x14ac:dyDescent="0.5">
      <c r="B31" s="41" t="s">
        <v>73</v>
      </c>
      <c r="C31" s="42">
        <v>2533</v>
      </c>
      <c r="D31" s="44">
        <v>667</v>
      </c>
      <c r="E31" s="46">
        <v>0.79200000000000004</v>
      </c>
      <c r="F31" s="46">
        <v>0.20799999999999999</v>
      </c>
    </row>
    <row r="32" spans="2:6" ht="17.600000000000001" thickTop="1" thickBot="1" x14ac:dyDescent="0.5">
      <c r="B32" s="30" t="s">
        <v>41</v>
      </c>
      <c r="C32" s="31">
        <v>739489</v>
      </c>
      <c r="D32" s="31">
        <v>599457</v>
      </c>
      <c r="E32" s="47">
        <v>0.55200000000000005</v>
      </c>
      <c r="F32" s="47">
        <v>0.44800000000000001</v>
      </c>
    </row>
    <row r="33" spans="2:2" x14ac:dyDescent="0.45">
      <c r="B33" s="3" t="s">
        <v>29</v>
      </c>
    </row>
  </sheetData>
  <mergeCells count="7">
    <mergeCell ref="C4:D4"/>
    <mergeCell ref="B13:B14"/>
    <mergeCell ref="C13:D13"/>
    <mergeCell ref="E13:F13"/>
    <mergeCell ref="B26:B27"/>
    <mergeCell ref="C26:D26"/>
    <mergeCell ref="E26:F26"/>
  </mergeCells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33"/>
  <sheetViews>
    <sheetView workbookViewId="0">
      <selection activeCell="G16" sqref="G16"/>
    </sheetView>
  </sheetViews>
  <sheetFormatPr defaultRowHeight="16.75" x14ac:dyDescent="0.45"/>
  <cols>
    <col min="2" max="2" width="13.69140625" customWidth="1"/>
  </cols>
  <sheetData>
    <row r="3" spans="2:6" ht="17.149999999999999" thickBot="1" x14ac:dyDescent="0.5">
      <c r="B3" s="38" t="s">
        <v>78</v>
      </c>
    </row>
    <row r="4" spans="2:6" ht="17.149999999999999" thickBot="1" x14ac:dyDescent="0.5">
      <c r="B4" s="23" t="s">
        <v>57</v>
      </c>
      <c r="C4" s="62" t="s">
        <v>75</v>
      </c>
      <c r="D4" s="63"/>
    </row>
    <row r="5" spans="2:6" ht="17.149999999999999" thickBot="1" x14ac:dyDescent="0.5">
      <c r="B5" s="24" t="s">
        <v>58</v>
      </c>
      <c r="C5" s="25" t="s">
        <v>1</v>
      </c>
      <c r="D5" s="26" t="s">
        <v>76</v>
      </c>
    </row>
    <row r="6" spans="2:6" ht="17.149999999999999" thickBot="1" x14ac:dyDescent="0.5">
      <c r="B6" s="27" t="s">
        <v>61</v>
      </c>
      <c r="C6" s="28">
        <v>909494</v>
      </c>
      <c r="D6" s="29">
        <v>56.2</v>
      </c>
    </row>
    <row r="7" spans="2:6" ht="17.149999999999999" thickBot="1" x14ac:dyDescent="0.5">
      <c r="B7" s="27" t="s">
        <v>62</v>
      </c>
      <c r="C7" s="28">
        <v>708597</v>
      </c>
      <c r="D7" s="29">
        <v>43.8</v>
      </c>
    </row>
    <row r="8" spans="2:6" ht="17.149999999999999" thickBot="1" x14ac:dyDescent="0.5">
      <c r="B8" s="30" t="s">
        <v>41</v>
      </c>
      <c r="C8" s="31">
        <v>1618091</v>
      </c>
      <c r="D8" s="32">
        <v>100</v>
      </c>
    </row>
    <row r="9" spans="2:6" x14ac:dyDescent="0.45">
      <c r="B9" s="3" t="s">
        <v>29</v>
      </c>
    </row>
    <row r="10" spans="2:6" x14ac:dyDescent="0.45">
      <c r="B10" s="3"/>
    </row>
    <row r="12" spans="2:6" ht="17.149999999999999" thickBot="1" x14ac:dyDescent="0.5">
      <c r="B12" s="38" t="s">
        <v>79</v>
      </c>
    </row>
    <row r="13" spans="2:6" ht="17.149999999999999" thickBot="1" x14ac:dyDescent="0.5">
      <c r="B13" s="54" t="s">
        <v>63</v>
      </c>
      <c r="C13" s="56" t="s">
        <v>1</v>
      </c>
      <c r="D13" s="59"/>
      <c r="E13" s="56" t="s">
        <v>76</v>
      </c>
      <c r="F13" s="59"/>
    </row>
    <row r="14" spans="2:6" ht="17.149999999999999" thickBot="1" x14ac:dyDescent="0.5">
      <c r="B14" s="64"/>
      <c r="C14" s="33" t="s">
        <v>3</v>
      </c>
      <c r="D14" s="33" t="s">
        <v>4</v>
      </c>
      <c r="E14" s="33" t="s">
        <v>3</v>
      </c>
      <c r="F14" s="33" t="s">
        <v>4</v>
      </c>
    </row>
    <row r="15" spans="2:6" ht="17.149999999999999" thickBot="1" x14ac:dyDescent="0.5">
      <c r="B15" s="27" t="s">
        <v>77</v>
      </c>
      <c r="C15" s="28">
        <v>189553</v>
      </c>
      <c r="D15" s="28">
        <v>286092</v>
      </c>
      <c r="E15" s="29">
        <v>39.9</v>
      </c>
      <c r="F15" s="29">
        <v>60.1</v>
      </c>
    </row>
    <row r="16" spans="2:6" ht="17.149999999999999" thickBot="1" x14ac:dyDescent="0.5">
      <c r="B16" s="27" t="s">
        <v>64</v>
      </c>
      <c r="C16" s="28">
        <v>157321</v>
      </c>
      <c r="D16" s="28">
        <v>128464</v>
      </c>
      <c r="E16" s="39">
        <v>55</v>
      </c>
      <c r="F16" s="39">
        <v>45</v>
      </c>
    </row>
    <row r="17" spans="2:6" ht="17.149999999999999" thickBot="1" x14ac:dyDescent="0.5">
      <c r="B17" s="27" t="s">
        <v>65</v>
      </c>
      <c r="C17" s="28">
        <v>106245</v>
      </c>
      <c r="D17" s="28">
        <v>71320</v>
      </c>
      <c r="E17" s="29">
        <v>59.8</v>
      </c>
      <c r="F17" s="29">
        <v>40.200000000000003</v>
      </c>
    </row>
    <row r="18" spans="2:6" ht="17.149999999999999" thickBot="1" x14ac:dyDescent="0.5">
      <c r="B18" s="27" t="s">
        <v>66</v>
      </c>
      <c r="C18" s="28">
        <v>154584</v>
      </c>
      <c r="D18" s="28">
        <v>80311</v>
      </c>
      <c r="E18" s="29">
        <v>65.8</v>
      </c>
      <c r="F18" s="29">
        <v>34.200000000000003</v>
      </c>
    </row>
    <row r="19" spans="2:6" ht="17.149999999999999" thickBot="1" x14ac:dyDescent="0.5">
      <c r="B19" s="27" t="s">
        <v>67</v>
      </c>
      <c r="C19" s="28">
        <v>298136</v>
      </c>
      <c r="D19" s="28">
        <v>138561</v>
      </c>
      <c r="E19" s="29">
        <v>68.3</v>
      </c>
      <c r="F19" s="29">
        <v>31.7</v>
      </c>
    </row>
    <row r="20" spans="2:6" ht="17.149999999999999" thickBot="1" x14ac:dyDescent="0.5">
      <c r="B20" s="27" t="s">
        <v>68</v>
      </c>
      <c r="C20" s="28">
        <v>3655</v>
      </c>
      <c r="D20" s="28">
        <v>3849</v>
      </c>
      <c r="E20" s="29">
        <v>48.7</v>
      </c>
      <c r="F20" s="29">
        <v>51.3</v>
      </c>
    </row>
    <row r="21" spans="2:6" ht="17.149999999999999" thickBot="1" x14ac:dyDescent="0.5">
      <c r="B21" s="30" t="s">
        <v>41</v>
      </c>
      <c r="C21" s="31">
        <v>909494</v>
      </c>
      <c r="D21" s="31">
        <v>708597</v>
      </c>
      <c r="E21" s="32">
        <v>56.2</v>
      </c>
      <c r="F21" s="32">
        <v>43.8</v>
      </c>
    </row>
    <row r="22" spans="2:6" x14ac:dyDescent="0.45">
      <c r="B22" s="3" t="s">
        <v>29</v>
      </c>
    </row>
    <row r="23" spans="2:6" x14ac:dyDescent="0.45">
      <c r="B23" s="3"/>
    </row>
    <row r="25" spans="2:6" ht="17.149999999999999" thickBot="1" x14ac:dyDescent="0.5">
      <c r="B25" s="38" t="s">
        <v>80</v>
      </c>
    </row>
    <row r="26" spans="2:6" ht="17.149999999999999" thickBot="1" x14ac:dyDescent="0.5">
      <c r="B26" s="54" t="s">
        <v>69</v>
      </c>
      <c r="C26" s="56" t="s">
        <v>1</v>
      </c>
      <c r="D26" s="57"/>
      <c r="E26" s="58" t="s">
        <v>76</v>
      </c>
      <c r="F26" s="57"/>
    </row>
    <row r="27" spans="2:6" ht="17.149999999999999" thickBot="1" x14ac:dyDescent="0.5">
      <c r="B27" s="65"/>
      <c r="C27" s="33" t="s">
        <v>3</v>
      </c>
      <c r="D27" s="33" t="s">
        <v>4</v>
      </c>
      <c r="E27" s="33" t="s">
        <v>3</v>
      </c>
      <c r="F27" s="33" t="s">
        <v>4</v>
      </c>
    </row>
    <row r="28" spans="2:6" ht="17.149999999999999" thickBot="1" x14ac:dyDescent="0.5">
      <c r="B28" s="27" t="s">
        <v>70</v>
      </c>
      <c r="C28" s="28">
        <v>247600</v>
      </c>
      <c r="D28" s="28">
        <v>163553</v>
      </c>
      <c r="E28" s="29">
        <v>60.2</v>
      </c>
      <c r="F28" s="29">
        <v>39.799999999999997</v>
      </c>
    </row>
    <row r="29" spans="2:6" ht="17.149999999999999" thickBot="1" x14ac:dyDescent="0.5">
      <c r="B29" s="27" t="s">
        <v>71</v>
      </c>
      <c r="C29" s="28">
        <v>557336</v>
      </c>
      <c r="D29" s="28">
        <v>499296</v>
      </c>
      <c r="E29" s="29">
        <v>52.7</v>
      </c>
      <c r="F29" s="29">
        <v>47.3</v>
      </c>
    </row>
    <row r="30" spans="2:6" ht="17.149999999999999" thickBot="1" x14ac:dyDescent="0.5">
      <c r="B30" s="27" t="s">
        <v>72</v>
      </c>
      <c r="C30" s="28">
        <v>103672</v>
      </c>
      <c r="D30" s="28">
        <v>45450</v>
      </c>
      <c r="E30" s="29">
        <v>69.5</v>
      </c>
      <c r="F30" s="29">
        <v>30.5</v>
      </c>
    </row>
    <row r="31" spans="2:6" ht="17.149999999999999" thickBot="1" x14ac:dyDescent="0.5">
      <c r="B31" s="27" t="s">
        <v>73</v>
      </c>
      <c r="C31" s="29">
        <v>886</v>
      </c>
      <c r="D31" s="29">
        <v>298</v>
      </c>
      <c r="E31" s="29">
        <v>74.8</v>
      </c>
      <c r="F31" s="29">
        <v>25.2</v>
      </c>
    </row>
    <row r="32" spans="2:6" ht="17.149999999999999" thickBot="1" x14ac:dyDescent="0.5">
      <c r="B32" s="30" t="s">
        <v>41</v>
      </c>
      <c r="C32" s="31">
        <v>909494</v>
      </c>
      <c r="D32" s="31">
        <v>708597</v>
      </c>
      <c r="E32" s="32">
        <v>56.2</v>
      </c>
      <c r="F32" s="32">
        <v>43.8</v>
      </c>
    </row>
    <row r="33" spans="2:2" x14ac:dyDescent="0.45">
      <c r="B33" s="3" t="s">
        <v>29</v>
      </c>
    </row>
  </sheetData>
  <mergeCells count="7">
    <mergeCell ref="C4:D4"/>
    <mergeCell ref="B13:B14"/>
    <mergeCell ref="C13:D13"/>
    <mergeCell ref="E13:F13"/>
    <mergeCell ref="B26:B27"/>
    <mergeCell ref="C26:D26"/>
    <mergeCell ref="E26:F26"/>
  </mergeCells>
  <phoneticPr fontId="1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F31"/>
  <sheetViews>
    <sheetView workbookViewId="0">
      <selection activeCell="E3" sqref="E3"/>
    </sheetView>
  </sheetViews>
  <sheetFormatPr defaultRowHeight="16.75" x14ac:dyDescent="0.45"/>
  <cols>
    <col min="2" max="2" width="13.69140625" customWidth="1"/>
  </cols>
  <sheetData>
    <row r="4" spans="2:6" ht="17.149999999999999" thickBot="1" x14ac:dyDescent="0.5"/>
    <row r="5" spans="2:6" ht="17.149999999999999" thickBot="1" x14ac:dyDescent="0.5">
      <c r="B5" s="23" t="s">
        <v>57</v>
      </c>
      <c r="C5" s="62" t="s">
        <v>59</v>
      </c>
      <c r="D5" s="63"/>
    </row>
    <row r="6" spans="2:6" ht="17.149999999999999" thickBot="1" x14ac:dyDescent="0.5">
      <c r="B6" s="24" t="s">
        <v>58</v>
      </c>
      <c r="C6" s="25" t="s">
        <v>1</v>
      </c>
      <c r="D6" s="26" t="s">
        <v>60</v>
      </c>
    </row>
    <row r="7" spans="2:6" ht="17.149999999999999" thickBot="1" x14ac:dyDescent="0.5">
      <c r="B7" s="27" t="s">
        <v>61</v>
      </c>
      <c r="C7" s="28">
        <v>475655</v>
      </c>
      <c r="D7" s="29">
        <v>63.7</v>
      </c>
    </row>
    <row r="8" spans="2:6" ht="17.149999999999999" thickBot="1" x14ac:dyDescent="0.5">
      <c r="B8" s="27" t="s">
        <v>62</v>
      </c>
      <c r="C8" s="28">
        <v>271050</v>
      </c>
      <c r="D8" s="29">
        <v>36.299999999999997</v>
      </c>
    </row>
    <row r="9" spans="2:6" ht="17.149999999999999" thickBot="1" x14ac:dyDescent="0.5">
      <c r="B9" s="30" t="s">
        <v>41</v>
      </c>
      <c r="C9" s="31">
        <v>746705</v>
      </c>
      <c r="D9" s="32">
        <v>100</v>
      </c>
    </row>
    <row r="12" spans="2:6" ht="17.149999999999999" thickBot="1" x14ac:dyDescent="0.5"/>
    <row r="13" spans="2:6" ht="17.149999999999999" thickBot="1" x14ac:dyDescent="0.5">
      <c r="B13" s="54" t="s">
        <v>63</v>
      </c>
      <c r="C13" s="56" t="s">
        <v>1</v>
      </c>
      <c r="D13" s="59"/>
      <c r="E13" s="56" t="s">
        <v>60</v>
      </c>
      <c r="F13" s="59"/>
    </row>
    <row r="14" spans="2:6" ht="17.149999999999999" thickBot="1" x14ac:dyDescent="0.5">
      <c r="B14" s="64"/>
      <c r="C14" s="33" t="s">
        <v>3</v>
      </c>
      <c r="D14" s="33" t="s">
        <v>4</v>
      </c>
      <c r="E14" s="33" t="s">
        <v>3</v>
      </c>
      <c r="F14" s="33" t="s">
        <v>4</v>
      </c>
    </row>
    <row r="15" spans="2:6" ht="17.149999999999999" thickBot="1" x14ac:dyDescent="0.5">
      <c r="B15" s="27" t="s">
        <v>74</v>
      </c>
      <c r="C15" s="28">
        <v>63871</v>
      </c>
      <c r="D15" s="28">
        <v>42176</v>
      </c>
      <c r="E15" s="29">
        <v>60.2</v>
      </c>
      <c r="F15" s="29">
        <v>39.799999999999997</v>
      </c>
    </row>
    <row r="16" spans="2:6" ht="17.149999999999999" thickBot="1" x14ac:dyDescent="0.5">
      <c r="B16" s="27" t="s">
        <v>64</v>
      </c>
      <c r="C16" s="28">
        <v>43139</v>
      </c>
      <c r="D16" s="28">
        <v>31652</v>
      </c>
      <c r="E16" s="29">
        <v>57.7</v>
      </c>
      <c r="F16" s="29">
        <v>42.3</v>
      </c>
    </row>
    <row r="17" spans="2:6" ht="17.149999999999999" thickBot="1" x14ac:dyDescent="0.5">
      <c r="B17" s="27" t="s">
        <v>65</v>
      </c>
      <c r="C17" s="28">
        <v>117568</v>
      </c>
      <c r="D17" s="28">
        <v>71972</v>
      </c>
      <c r="E17" s="29">
        <v>62</v>
      </c>
      <c r="F17" s="29">
        <v>38</v>
      </c>
    </row>
    <row r="18" spans="2:6" ht="17.149999999999999" thickBot="1" x14ac:dyDescent="0.5">
      <c r="B18" s="27" t="s">
        <v>66</v>
      </c>
      <c r="C18" s="34">
        <v>131928</v>
      </c>
      <c r="D18" s="34">
        <v>68699</v>
      </c>
      <c r="E18" s="35">
        <v>65.8</v>
      </c>
      <c r="F18" s="35">
        <v>34.200000000000003</v>
      </c>
    </row>
    <row r="19" spans="2:6" ht="17.149999999999999" thickBot="1" x14ac:dyDescent="0.5">
      <c r="B19" s="27" t="s">
        <v>67</v>
      </c>
      <c r="C19" s="34">
        <v>115713</v>
      </c>
      <c r="D19" s="34">
        <v>53475</v>
      </c>
      <c r="E19" s="35">
        <v>68.400000000000006</v>
      </c>
      <c r="F19" s="35">
        <v>31.6</v>
      </c>
    </row>
    <row r="20" spans="2:6" ht="17.149999999999999" thickBot="1" x14ac:dyDescent="0.5">
      <c r="B20" s="27" t="s">
        <v>68</v>
      </c>
      <c r="C20" s="28">
        <v>3436</v>
      </c>
      <c r="D20" s="28">
        <v>3076</v>
      </c>
      <c r="E20" s="29">
        <v>52.8</v>
      </c>
      <c r="F20" s="29">
        <v>47.2</v>
      </c>
    </row>
    <row r="21" spans="2:6" ht="17.149999999999999" thickBot="1" x14ac:dyDescent="0.5">
      <c r="B21" s="30" t="s">
        <v>41</v>
      </c>
      <c r="C21" s="31">
        <v>475655</v>
      </c>
      <c r="D21" s="31">
        <v>271050</v>
      </c>
      <c r="E21" s="32">
        <v>63.7</v>
      </c>
      <c r="F21" s="32">
        <v>36.299999999999997</v>
      </c>
    </row>
    <row r="24" spans="2:6" ht="17.149999999999999" thickBot="1" x14ac:dyDescent="0.5"/>
    <row r="25" spans="2:6" ht="17.149999999999999" thickBot="1" x14ac:dyDescent="0.5">
      <c r="B25" s="54" t="s">
        <v>69</v>
      </c>
      <c r="C25" s="56" t="s">
        <v>1</v>
      </c>
      <c r="D25" s="57"/>
      <c r="E25" s="58" t="s">
        <v>60</v>
      </c>
      <c r="F25" s="57"/>
    </row>
    <row r="26" spans="2:6" ht="17.149999999999999" thickBot="1" x14ac:dyDescent="0.5">
      <c r="B26" s="65"/>
      <c r="C26" s="33" t="s">
        <v>3</v>
      </c>
      <c r="D26" s="33" t="s">
        <v>4</v>
      </c>
      <c r="E26" s="33" t="s">
        <v>3</v>
      </c>
      <c r="F26" s="33" t="s">
        <v>4</v>
      </c>
    </row>
    <row r="27" spans="2:6" ht="17.149999999999999" thickBot="1" x14ac:dyDescent="0.5">
      <c r="B27" s="27" t="s">
        <v>70</v>
      </c>
      <c r="C27" s="28">
        <v>282373</v>
      </c>
      <c r="D27" s="28">
        <v>157954</v>
      </c>
      <c r="E27" s="29">
        <v>64.099999999999994</v>
      </c>
      <c r="F27" s="29">
        <v>35.9</v>
      </c>
    </row>
    <row r="28" spans="2:6" ht="17.149999999999999" thickBot="1" x14ac:dyDescent="0.5">
      <c r="B28" s="27" t="s">
        <v>71</v>
      </c>
      <c r="C28" s="34">
        <v>124044</v>
      </c>
      <c r="D28" s="34">
        <v>76210</v>
      </c>
      <c r="E28" s="35">
        <v>61.9</v>
      </c>
      <c r="F28" s="35">
        <v>38.1</v>
      </c>
    </row>
    <row r="29" spans="2:6" ht="17.149999999999999" thickBot="1" x14ac:dyDescent="0.5">
      <c r="B29" s="27" t="s">
        <v>72</v>
      </c>
      <c r="C29" s="34">
        <v>68780</v>
      </c>
      <c r="D29" s="34">
        <v>36538</v>
      </c>
      <c r="E29" s="35">
        <v>65.3</v>
      </c>
      <c r="F29" s="35">
        <v>34.700000000000003</v>
      </c>
    </row>
    <row r="30" spans="2:6" ht="17.149999999999999" thickBot="1" x14ac:dyDescent="0.5">
      <c r="B30" s="27" t="s">
        <v>73</v>
      </c>
      <c r="C30" s="35">
        <v>458</v>
      </c>
      <c r="D30" s="35">
        <v>348</v>
      </c>
      <c r="E30" s="35">
        <v>56.8</v>
      </c>
      <c r="F30" s="35">
        <v>43.2</v>
      </c>
    </row>
    <row r="31" spans="2:6" ht="17.149999999999999" thickBot="1" x14ac:dyDescent="0.5">
      <c r="B31" s="30" t="s">
        <v>41</v>
      </c>
      <c r="C31" s="36">
        <v>475655</v>
      </c>
      <c r="D31" s="36">
        <v>271050</v>
      </c>
      <c r="E31" s="37">
        <v>63.7</v>
      </c>
      <c r="F31" s="37">
        <v>36.299999999999997</v>
      </c>
    </row>
  </sheetData>
  <mergeCells count="7">
    <mergeCell ref="C5:D5"/>
    <mergeCell ref="B13:B14"/>
    <mergeCell ref="C13:D13"/>
    <mergeCell ref="E13:F13"/>
    <mergeCell ref="B25:B26"/>
    <mergeCell ref="C25:D25"/>
    <mergeCell ref="E25:F25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38"/>
  <sheetViews>
    <sheetView workbookViewId="0">
      <selection activeCell="M16" sqref="M16"/>
    </sheetView>
  </sheetViews>
  <sheetFormatPr defaultRowHeight="16.75" x14ac:dyDescent="0.45"/>
  <cols>
    <col min="2" max="2" width="17.765625" bestFit="1" customWidth="1"/>
    <col min="3" max="3" width="14.69140625" customWidth="1"/>
    <col min="4" max="4" width="13" customWidth="1"/>
    <col min="5" max="5" width="11.3046875" customWidth="1"/>
    <col min="6" max="6" width="11.765625" customWidth="1"/>
    <col min="7" max="7" width="10.765625" customWidth="1"/>
  </cols>
  <sheetData>
    <row r="1" spans="2:7" ht="24" customHeight="1" x14ac:dyDescent="0.45">
      <c r="B1" s="51" t="s">
        <v>55</v>
      </c>
      <c r="C1" s="51"/>
      <c r="D1" s="51"/>
      <c r="E1" s="51"/>
      <c r="F1" s="51"/>
      <c r="G1" s="51"/>
    </row>
    <row r="2" spans="2:7" ht="22.5" customHeight="1" x14ac:dyDescent="0.45">
      <c r="B2" s="66" t="s">
        <v>44</v>
      </c>
      <c r="C2" s="67"/>
      <c r="D2" s="67"/>
      <c r="E2" s="67"/>
      <c r="F2" s="67"/>
      <c r="G2" s="67"/>
    </row>
    <row r="3" spans="2:7" x14ac:dyDescent="0.45">
      <c r="B3" s="52" t="s">
        <v>0</v>
      </c>
      <c r="C3" s="11"/>
      <c r="D3" s="53" t="s">
        <v>1</v>
      </c>
      <c r="E3" s="53"/>
      <c r="F3" s="53" t="s">
        <v>2</v>
      </c>
      <c r="G3" s="53"/>
    </row>
    <row r="4" spans="2:7" x14ac:dyDescent="0.45">
      <c r="B4" s="52"/>
      <c r="C4" s="11" t="s">
        <v>28</v>
      </c>
      <c r="D4" s="4" t="s">
        <v>3</v>
      </c>
      <c r="E4" s="4" t="s">
        <v>4</v>
      </c>
      <c r="F4" s="4" t="s">
        <v>3</v>
      </c>
      <c r="G4" s="4" t="s">
        <v>4</v>
      </c>
    </row>
    <row r="5" spans="2:7" x14ac:dyDescent="0.45">
      <c r="B5" s="21" t="s">
        <v>53</v>
      </c>
      <c r="C5" s="5">
        <f>D5+E5</f>
        <v>720358</v>
      </c>
      <c r="D5" s="5">
        <f>SUM(D6:D18)</f>
        <v>432735</v>
      </c>
      <c r="E5" s="5">
        <f>SUM(E6:E18)</f>
        <v>287623</v>
      </c>
      <c r="F5" s="22">
        <v>60.1</v>
      </c>
      <c r="G5" s="22">
        <v>39.9</v>
      </c>
    </row>
    <row r="6" spans="2:7" x14ac:dyDescent="0.45">
      <c r="B6" s="21" t="s">
        <v>5</v>
      </c>
      <c r="C6" s="5">
        <f>D6+E6</f>
        <v>7335</v>
      </c>
      <c r="D6" s="5">
        <v>4812</v>
      </c>
      <c r="E6" s="5">
        <v>2523</v>
      </c>
      <c r="F6" s="22">
        <v>65.599999999999994</v>
      </c>
      <c r="G6" s="22">
        <v>34.4</v>
      </c>
    </row>
    <row r="7" spans="2:7" x14ac:dyDescent="0.45">
      <c r="B7" s="21" t="s">
        <v>45</v>
      </c>
      <c r="C7" s="5">
        <f t="shared" ref="C7:C18" si="0">D7+E7</f>
        <v>30132</v>
      </c>
      <c r="D7" s="5">
        <v>23355</v>
      </c>
      <c r="E7" s="5">
        <v>6777</v>
      </c>
      <c r="F7" s="22">
        <v>77.5</v>
      </c>
      <c r="G7" s="22">
        <v>22.5</v>
      </c>
    </row>
    <row r="8" spans="2:7" x14ac:dyDescent="0.45">
      <c r="B8" s="21" t="s">
        <v>39</v>
      </c>
      <c r="C8" s="5">
        <f t="shared" si="0"/>
        <v>93454</v>
      </c>
      <c r="D8" s="5">
        <v>49310</v>
      </c>
      <c r="E8" s="5">
        <v>44144</v>
      </c>
      <c r="F8" s="22">
        <v>52.8</v>
      </c>
      <c r="G8" s="22">
        <v>47.2</v>
      </c>
    </row>
    <row r="9" spans="2:7" x14ac:dyDescent="0.45">
      <c r="B9" s="21" t="s">
        <v>47</v>
      </c>
      <c r="C9" s="5">
        <f t="shared" si="0"/>
        <v>10564</v>
      </c>
      <c r="D9" s="5">
        <v>5905</v>
      </c>
      <c r="E9" s="5">
        <v>4659</v>
      </c>
      <c r="F9" s="22">
        <v>55.9</v>
      </c>
      <c r="G9" s="22">
        <v>44.1</v>
      </c>
    </row>
    <row r="10" spans="2:7" x14ac:dyDescent="0.45">
      <c r="B10" s="21" t="s">
        <v>48</v>
      </c>
      <c r="C10" s="5">
        <f t="shared" si="0"/>
        <v>3784</v>
      </c>
      <c r="D10" s="5">
        <v>1632</v>
      </c>
      <c r="E10" s="5">
        <v>2152</v>
      </c>
      <c r="F10" s="22">
        <v>43.1</v>
      </c>
      <c r="G10" s="22">
        <v>56.9</v>
      </c>
    </row>
    <row r="11" spans="2:7" x14ac:dyDescent="0.45">
      <c r="B11" s="21" t="s">
        <v>46</v>
      </c>
      <c r="C11" s="5">
        <f t="shared" si="0"/>
        <v>571</v>
      </c>
      <c r="D11" s="5">
        <v>410</v>
      </c>
      <c r="E11" s="5">
        <v>161</v>
      </c>
      <c r="F11" s="22">
        <v>71.8</v>
      </c>
      <c r="G11" s="22">
        <v>28.2</v>
      </c>
    </row>
    <row r="12" spans="2:7" x14ac:dyDescent="0.45">
      <c r="B12" s="21" t="s">
        <v>52</v>
      </c>
      <c r="C12" s="5">
        <f t="shared" si="0"/>
        <v>25715</v>
      </c>
      <c r="D12" s="5">
        <v>18454</v>
      </c>
      <c r="E12" s="5">
        <v>7261</v>
      </c>
      <c r="F12" s="22">
        <v>71.8</v>
      </c>
      <c r="G12" s="22">
        <v>28.2</v>
      </c>
    </row>
    <row r="13" spans="2:7" x14ac:dyDescent="0.45">
      <c r="B13" s="21" t="s">
        <v>51</v>
      </c>
      <c r="C13" s="5">
        <f t="shared" si="0"/>
        <v>229</v>
      </c>
      <c r="D13" s="5">
        <v>168</v>
      </c>
      <c r="E13" s="5">
        <v>61</v>
      </c>
      <c r="F13" s="22">
        <v>73.400000000000006</v>
      </c>
      <c r="G13" s="22">
        <v>26.6</v>
      </c>
    </row>
    <row r="14" spans="2:7" x14ac:dyDescent="0.45">
      <c r="B14" s="21" t="s">
        <v>50</v>
      </c>
      <c r="C14" s="5">
        <f t="shared" si="0"/>
        <v>150270</v>
      </c>
      <c r="D14" s="5">
        <v>90358</v>
      </c>
      <c r="E14" s="5">
        <v>59912</v>
      </c>
      <c r="F14" s="22">
        <v>60.1</v>
      </c>
      <c r="G14" s="22">
        <v>39.9</v>
      </c>
    </row>
    <row r="15" spans="2:7" x14ac:dyDescent="0.45">
      <c r="B15" s="21" t="s">
        <v>49</v>
      </c>
      <c r="C15" s="5">
        <f t="shared" si="0"/>
        <v>64770</v>
      </c>
      <c r="D15" s="5">
        <v>34489</v>
      </c>
      <c r="E15" s="5">
        <v>30281</v>
      </c>
      <c r="F15" s="22">
        <v>53.2</v>
      </c>
      <c r="G15" s="22">
        <v>46.8</v>
      </c>
    </row>
    <row r="16" spans="2:7" x14ac:dyDescent="0.45">
      <c r="B16" s="21" t="s">
        <v>18</v>
      </c>
      <c r="C16" s="5">
        <f t="shared" si="0"/>
        <v>7567</v>
      </c>
      <c r="D16" s="5">
        <v>4315</v>
      </c>
      <c r="E16" s="5">
        <v>3252</v>
      </c>
      <c r="F16" s="22">
        <v>57</v>
      </c>
      <c r="G16" s="22">
        <v>43</v>
      </c>
    </row>
    <row r="17" spans="2:7" x14ac:dyDescent="0.45">
      <c r="B17" s="21" t="s">
        <v>40</v>
      </c>
      <c r="C17" s="5">
        <f t="shared" si="0"/>
        <v>65714</v>
      </c>
      <c r="D17" s="5">
        <v>42512</v>
      </c>
      <c r="E17" s="5">
        <v>23202</v>
      </c>
      <c r="F17" s="22">
        <v>64.7</v>
      </c>
      <c r="G17" s="22">
        <v>35.299999999999997</v>
      </c>
    </row>
    <row r="18" spans="2:7" x14ac:dyDescent="0.45">
      <c r="B18" s="21" t="s">
        <v>54</v>
      </c>
      <c r="C18" s="5">
        <f t="shared" si="0"/>
        <v>260253</v>
      </c>
      <c r="D18" s="5">
        <v>157015</v>
      </c>
      <c r="E18" s="5">
        <v>103238</v>
      </c>
      <c r="F18" s="22">
        <v>60.3</v>
      </c>
      <c r="G18" s="22">
        <v>39.700000000000003</v>
      </c>
    </row>
    <row r="20" spans="2:7" x14ac:dyDescent="0.45">
      <c r="B20" s="3" t="s">
        <v>29</v>
      </c>
      <c r="C20" s="3"/>
    </row>
    <row r="26" spans="2:7" x14ac:dyDescent="0.45">
      <c r="D26" s="16"/>
    </row>
    <row r="27" spans="2:7" x14ac:dyDescent="0.45">
      <c r="D27" s="16"/>
      <c r="E27" s="16"/>
    </row>
    <row r="28" spans="2:7" x14ac:dyDescent="0.45">
      <c r="D28" s="16"/>
      <c r="E28" s="16"/>
    </row>
    <row r="29" spans="2:7" x14ac:dyDescent="0.45">
      <c r="D29" s="16"/>
      <c r="E29" s="16"/>
    </row>
    <row r="30" spans="2:7" x14ac:dyDescent="0.45">
      <c r="D30" s="16"/>
      <c r="E30" s="16"/>
    </row>
    <row r="31" spans="2:7" x14ac:dyDescent="0.45">
      <c r="D31" s="16"/>
      <c r="E31" s="16"/>
    </row>
    <row r="32" spans="2:7" x14ac:dyDescent="0.45">
      <c r="D32" s="16"/>
      <c r="E32" s="16"/>
    </row>
    <row r="33" spans="4:5" x14ac:dyDescent="0.45">
      <c r="D33" s="16"/>
      <c r="E33" s="16"/>
    </row>
    <row r="34" spans="4:5" x14ac:dyDescent="0.45">
      <c r="D34" s="16"/>
    </row>
    <row r="35" spans="4:5" x14ac:dyDescent="0.45">
      <c r="D35" s="16"/>
      <c r="E35" s="16"/>
    </row>
    <row r="37" spans="4:5" x14ac:dyDescent="0.45">
      <c r="D37" s="16"/>
      <c r="E37" s="16"/>
    </row>
    <row r="38" spans="4:5" x14ac:dyDescent="0.45">
      <c r="D38" s="16"/>
      <c r="E38" s="16"/>
    </row>
  </sheetData>
  <mergeCells count="5">
    <mergeCell ref="B1:G1"/>
    <mergeCell ref="B2:G2"/>
    <mergeCell ref="B3:B4"/>
    <mergeCell ref="D3:E3"/>
    <mergeCell ref="F3:G3"/>
  </mergeCells>
  <phoneticPr fontId="5" type="noConversion"/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workbookViewId="0">
      <selection activeCell="B1" sqref="B1:G1"/>
    </sheetView>
  </sheetViews>
  <sheetFormatPr defaultRowHeight="16.75" x14ac:dyDescent="0.45"/>
  <cols>
    <col min="2" max="2" width="17.765625" bestFit="1" customWidth="1"/>
    <col min="3" max="3" width="14.69140625" customWidth="1"/>
    <col min="4" max="4" width="13" customWidth="1"/>
    <col min="5" max="5" width="11.3046875" customWidth="1"/>
    <col min="6" max="6" width="11.765625" customWidth="1"/>
    <col min="7" max="7" width="10.765625" customWidth="1"/>
  </cols>
  <sheetData>
    <row r="1" spans="1:7" ht="24" customHeight="1" x14ac:dyDescent="0.45">
      <c r="B1" s="51" t="s">
        <v>55</v>
      </c>
      <c r="C1" s="51"/>
      <c r="D1" s="51"/>
      <c r="E1" s="51"/>
      <c r="F1" s="51"/>
      <c r="G1" s="51"/>
    </row>
    <row r="2" spans="1:7" ht="22.5" customHeight="1" x14ac:dyDescent="0.45">
      <c r="B2" s="66" t="s">
        <v>43</v>
      </c>
      <c r="C2" s="67"/>
      <c r="D2" s="67"/>
      <c r="E2" s="67"/>
      <c r="F2" s="67"/>
      <c r="G2" s="67"/>
    </row>
    <row r="3" spans="1:7" x14ac:dyDescent="0.45">
      <c r="B3" s="52" t="s">
        <v>0</v>
      </c>
      <c r="C3" s="11"/>
      <c r="D3" s="53" t="s">
        <v>1</v>
      </c>
      <c r="E3" s="53"/>
      <c r="F3" s="53" t="s">
        <v>2</v>
      </c>
      <c r="G3" s="53"/>
    </row>
    <row r="4" spans="1:7" x14ac:dyDescent="0.45">
      <c r="B4" s="52"/>
      <c r="C4" s="11" t="s">
        <v>28</v>
      </c>
      <c r="D4" s="4" t="s">
        <v>3</v>
      </c>
      <c r="E4" s="4" t="s">
        <v>4</v>
      </c>
      <c r="F4" s="4" t="s">
        <v>3</v>
      </c>
      <c r="G4" s="4" t="s">
        <v>4</v>
      </c>
    </row>
    <row r="5" spans="1:7" x14ac:dyDescent="0.45">
      <c r="B5" s="4" t="s">
        <v>41</v>
      </c>
      <c r="C5" s="7">
        <v>844325</v>
      </c>
      <c r="D5" s="7">
        <v>513213</v>
      </c>
      <c r="E5" s="7">
        <v>331112</v>
      </c>
      <c r="F5" s="18">
        <v>60.8</v>
      </c>
      <c r="G5" s="18">
        <v>39.200000000000003</v>
      </c>
    </row>
    <row r="6" spans="1:7" x14ac:dyDescent="0.45">
      <c r="A6">
        <v>1</v>
      </c>
      <c r="B6" s="4" t="s">
        <v>5</v>
      </c>
      <c r="C6" s="7">
        <v>7830</v>
      </c>
      <c r="D6" s="7">
        <v>7250</v>
      </c>
      <c r="E6" s="7">
        <v>580</v>
      </c>
      <c r="F6" s="18">
        <v>54.8</v>
      </c>
      <c r="G6" s="18">
        <v>45.2</v>
      </c>
    </row>
    <row r="7" spans="1:7" x14ac:dyDescent="0.45">
      <c r="A7">
        <v>2</v>
      </c>
      <c r="B7" s="4" t="s">
        <v>45</v>
      </c>
      <c r="C7" s="7">
        <v>22381</v>
      </c>
      <c r="D7" s="7">
        <v>15665</v>
      </c>
      <c r="E7" s="7">
        <v>6716</v>
      </c>
      <c r="F7" s="18">
        <v>70</v>
      </c>
      <c r="G7" s="18">
        <v>30</v>
      </c>
    </row>
    <row r="8" spans="1:7" x14ac:dyDescent="0.45">
      <c r="A8">
        <v>3</v>
      </c>
      <c r="B8" s="1" t="s">
        <v>39</v>
      </c>
      <c r="C8" s="9">
        <v>63693</v>
      </c>
      <c r="D8" s="7">
        <v>40689</v>
      </c>
      <c r="E8" s="7">
        <v>23004</v>
      </c>
      <c r="F8" s="18">
        <v>63.9</v>
      </c>
      <c r="G8" s="18">
        <v>36.1</v>
      </c>
    </row>
    <row r="9" spans="1:7" x14ac:dyDescent="0.45">
      <c r="A9">
        <v>4</v>
      </c>
      <c r="B9" s="4" t="s">
        <v>46</v>
      </c>
      <c r="C9" s="7">
        <v>2492</v>
      </c>
      <c r="D9" s="7">
        <v>1462</v>
      </c>
      <c r="E9" s="7">
        <v>1030</v>
      </c>
      <c r="F9" s="18">
        <v>59.7</v>
      </c>
      <c r="G9" s="18">
        <v>41.3</v>
      </c>
    </row>
    <row r="10" spans="1:7" x14ac:dyDescent="0.45">
      <c r="A10">
        <v>5</v>
      </c>
      <c r="B10" s="4" t="s">
        <v>47</v>
      </c>
      <c r="C10" s="7">
        <v>16074</v>
      </c>
      <c r="D10" s="7">
        <v>11419</v>
      </c>
      <c r="E10" s="7">
        <v>4655</v>
      </c>
      <c r="F10" s="18">
        <v>71</v>
      </c>
      <c r="G10" s="18">
        <v>29</v>
      </c>
    </row>
    <row r="11" spans="1:7" x14ac:dyDescent="0.45">
      <c r="A11">
        <v>6</v>
      </c>
      <c r="B11" s="4" t="s">
        <v>48</v>
      </c>
      <c r="C11" s="8">
        <v>3979</v>
      </c>
      <c r="D11" s="7">
        <v>1828</v>
      </c>
      <c r="E11" s="7">
        <v>2151</v>
      </c>
      <c r="F11" s="18">
        <v>45.9</v>
      </c>
      <c r="G11" s="18">
        <v>54.1</v>
      </c>
    </row>
    <row r="12" spans="1:7" x14ac:dyDescent="0.45">
      <c r="A12">
        <v>7</v>
      </c>
      <c r="B12" s="4" t="s">
        <v>40</v>
      </c>
      <c r="C12" s="8">
        <v>2394</v>
      </c>
      <c r="D12" s="7">
        <v>1167</v>
      </c>
      <c r="E12" s="7">
        <v>1227</v>
      </c>
      <c r="F12" s="18">
        <v>48.7</v>
      </c>
      <c r="G12" s="18">
        <v>51.3</v>
      </c>
    </row>
    <row r="13" spans="1:7" x14ac:dyDescent="0.45">
      <c r="A13">
        <v>8</v>
      </c>
      <c r="B13" s="4" t="s">
        <v>18</v>
      </c>
      <c r="C13" s="7">
        <v>6765</v>
      </c>
      <c r="D13" s="7">
        <v>3873</v>
      </c>
      <c r="E13" s="7">
        <v>2892</v>
      </c>
      <c r="F13" s="18">
        <v>57.3</v>
      </c>
      <c r="G13" s="18">
        <v>42.7</v>
      </c>
    </row>
    <row r="14" spans="1:7" x14ac:dyDescent="0.45">
      <c r="A14">
        <v>9</v>
      </c>
      <c r="B14" s="4" t="s">
        <v>49</v>
      </c>
      <c r="C14" s="7">
        <v>2173</v>
      </c>
      <c r="D14" s="7">
        <v>1313</v>
      </c>
      <c r="E14" s="7">
        <v>860</v>
      </c>
      <c r="F14" s="18">
        <v>60.4</v>
      </c>
      <c r="G14" s="18">
        <v>39.6</v>
      </c>
    </row>
    <row r="15" spans="1:7" x14ac:dyDescent="0.45">
      <c r="A15">
        <v>10</v>
      </c>
      <c r="B15" s="4" t="s">
        <v>50</v>
      </c>
      <c r="C15" s="7">
        <v>81056</v>
      </c>
      <c r="D15" s="7">
        <v>47753</v>
      </c>
      <c r="E15" s="7">
        <v>33303</v>
      </c>
      <c r="F15" s="18">
        <v>59.7</v>
      </c>
      <c r="G15" s="18">
        <v>41.1</v>
      </c>
    </row>
    <row r="16" spans="1:7" x14ac:dyDescent="0.45">
      <c r="A16">
        <v>11</v>
      </c>
      <c r="B16" s="4" t="s">
        <v>51</v>
      </c>
      <c r="C16" s="7">
        <v>651</v>
      </c>
      <c r="D16" s="7">
        <v>546</v>
      </c>
      <c r="E16" s="7">
        <v>105</v>
      </c>
      <c r="F16" s="18">
        <v>83.9</v>
      </c>
      <c r="G16" s="18">
        <v>16.100000000000001</v>
      </c>
    </row>
    <row r="17" spans="1:7" x14ac:dyDescent="0.45">
      <c r="A17">
        <v>12</v>
      </c>
      <c r="B17" s="4" t="s">
        <v>52</v>
      </c>
      <c r="C17" s="7">
        <v>16266</v>
      </c>
      <c r="D17" s="7">
        <v>11954</v>
      </c>
      <c r="E17" s="7">
        <v>4312</v>
      </c>
      <c r="F17" s="18">
        <v>73.5</v>
      </c>
      <c r="G17" s="18">
        <v>26.5</v>
      </c>
    </row>
    <row r="18" spans="1:7" x14ac:dyDescent="0.45">
      <c r="A18">
        <v>13</v>
      </c>
      <c r="B18" s="4" t="s">
        <v>27</v>
      </c>
      <c r="C18" s="7">
        <v>613171</v>
      </c>
      <c r="D18" s="7">
        <v>368294</v>
      </c>
      <c r="E18" s="7">
        <v>244877</v>
      </c>
      <c r="F18" s="18">
        <v>60.1</v>
      </c>
      <c r="G18" s="18">
        <v>39.9</v>
      </c>
    </row>
    <row r="20" spans="1:7" x14ac:dyDescent="0.45">
      <c r="B20" s="3" t="s">
        <v>29</v>
      </c>
      <c r="C20" s="3"/>
    </row>
  </sheetData>
  <mergeCells count="5">
    <mergeCell ref="B1:G1"/>
    <mergeCell ref="B2:G2"/>
    <mergeCell ref="B3:B4"/>
    <mergeCell ref="D3:E3"/>
    <mergeCell ref="F3:G3"/>
  </mergeCells>
  <phoneticPr fontId="2" type="noConversion"/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workbookViewId="0">
      <selection activeCell="A2" sqref="A2:F2"/>
    </sheetView>
  </sheetViews>
  <sheetFormatPr defaultRowHeight="16.75" x14ac:dyDescent="0.45"/>
  <cols>
    <col min="1" max="1" width="17.765625" bestFit="1" customWidth="1"/>
    <col min="2" max="2" width="14.69140625" customWidth="1"/>
    <col min="3" max="3" width="13" customWidth="1"/>
    <col min="4" max="4" width="11.3046875" customWidth="1"/>
    <col min="5" max="5" width="11.765625" customWidth="1"/>
    <col min="6" max="6" width="10.765625" customWidth="1"/>
  </cols>
  <sheetData>
    <row r="1" spans="1:6" ht="24" customHeight="1" x14ac:dyDescent="0.45">
      <c r="A1" s="51" t="s">
        <v>55</v>
      </c>
      <c r="B1" s="51"/>
      <c r="C1" s="51"/>
      <c r="D1" s="51"/>
      <c r="E1" s="51"/>
      <c r="F1" s="51"/>
    </row>
    <row r="2" spans="1:6" ht="22.5" customHeight="1" x14ac:dyDescent="0.45">
      <c r="A2" s="66" t="s">
        <v>42</v>
      </c>
      <c r="B2" s="67"/>
      <c r="C2" s="67"/>
      <c r="D2" s="67"/>
      <c r="E2" s="67"/>
      <c r="F2" s="67"/>
    </row>
    <row r="3" spans="1:6" x14ac:dyDescent="0.45">
      <c r="A3" s="52" t="s">
        <v>0</v>
      </c>
      <c r="B3" s="11"/>
      <c r="C3" s="53" t="s">
        <v>1</v>
      </c>
      <c r="D3" s="53"/>
      <c r="E3" s="53" t="s">
        <v>2</v>
      </c>
      <c r="F3" s="53"/>
    </row>
    <row r="4" spans="1:6" x14ac:dyDescent="0.45">
      <c r="A4" s="52"/>
      <c r="B4" s="11" t="s">
        <v>28</v>
      </c>
      <c r="C4" s="4" t="s">
        <v>3</v>
      </c>
      <c r="D4" s="4" t="s">
        <v>4</v>
      </c>
      <c r="E4" s="4" t="s">
        <v>3</v>
      </c>
      <c r="F4" s="4" t="s">
        <v>4</v>
      </c>
    </row>
    <row r="5" spans="1:6" x14ac:dyDescent="0.45">
      <c r="A5" s="4" t="s">
        <v>41</v>
      </c>
      <c r="B5" s="7">
        <f>SUM(C5:D5)</f>
        <v>1142234</v>
      </c>
      <c r="C5" s="7">
        <v>815486</v>
      </c>
      <c r="D5" s="7">
        <v>326748</v>
      </c>
      <c r="E5" s="8">
        <v>71.400000000000006</v>
      </c>
      <c r="F5" s="8">
        <v>28.6</v>
      </c>
    </row>
    <row r="6" spans="1:6" x14ac:dyDescent="0.45">
      <c r="A6" s="4" t="s">
        <v>30</v>
      </c>
      <c r="B6" s="7">
        <f>SUM(C6:D6)</f>
        <v>42355</v>
      </c>
      <c r="C6" s="7">
        <v>28961</v>
      </c>
      <c r="D6" s="7">
        <v>13394</v>
      </c>
      <c r="E6" s="8">
        <v>68.400000000000006</v>
      </c>
      <c r="F6" s="8">
        <v>31.6</v>
      </c>
    </row>
    <row r="7" spans="1:6" x14ac:dyDescent="0.45">
      <c r="A7" s="4" t="s">
        <v>31</v>
      </c>
      <c r="B7" s="7">
        <f t="shared" ref="B7:B19" si="0">SUM(C7:D7)</f>
        <v>55309</v>
      </c>
      <c r="C7" s="7">
        <v>41059</v>
      </c>
      <c r="D7" s="7">
        <v>14250</v>
      </c>
      <c r="E7" s="8">
        <v>74.2</v>
      </c>
      <c r="F7" s="8">
        <v>25.8</v>
      </c>
    </row>
    <row r="8" spans="1:6" x14ac:dyDescent="0.45">
      <c r="A8" s="1" t="s">
        <v>39</v>
      </c>
      <c r="B8" s="9">
        <f t="shared" si="0"/>
        <v>19178</v>
      </c>
      <c r="C8" s="9">
        <v>13410</v>
      </c>
      <c r="D8" s="9">
        <v>5768</v>
      </c>
      <c r="E8" s="10">
        <v>69.900000000000006</v>
      </c>
      <c r="F8" s="10">
        <v>30.1</v>
      </c>
    </row>
    <row r="9" spans="1:6" x14ac:dyDescent="0.45">
      <c r="A9" s="4" t="s">
        <v>32</v>
      </c>
      <c r="B9" s="7">
        <f t="shared" si="0"/>
        <v>9192</v>
      </c>
      <c r="C9" s="7">
        <v>6215</v>
      </c>
      <c r="D9" s="7">
        <v>2977</v>
      </c>
      <c r="E9" s="8">
        <v>67.599999999999994</v>
      </c>
      <c r="F9" s="8">
        <v>32.4</v>
      </c>
    </row>
    <row r="10" spans="1:6" x14ac:dyDescent="0.45">
      <c r="A10" s="4" t="s">
        <v>33</v>
      </c>
      <c r="B10" s="7">
        <f t="shared" si="0"/>
        <v>8196</v>
      </c>
      <c r="C10" s="7">
        <v>3977</v>
      </c>
      <c r="D10" s="7">
        <v>4219</v>
      </c>
      <c r="E10" s="8">
        <v>48.5</v>
      </c>
      <c r="F10" s="8">
        <v>51.5</v>
      </c>
    </row>
    <row r="11" spans="1:6" x14ac:dyDescent="0.45">
      <c r="A11" s="4" t="s">
        <v>13</v>
      </c>
      <c r="B11" s="8">
        <f t="shared" si="0"/>
        <v>2334</v>
      </c>
      <c r="C11" s="8">
        <v>859</v>
      </c>
      <c r="D11" s="7">
        <v>1475</v>
      </c>
      <c r="E11" s="8">
        <v>36.799999999999997</v>
      </c>
      <c r="F11" s="8">
        <v>63.2</v>
      </c>
    </row>
    <row r="12" spans="1:6" x14ac:dyDescent="0.45">
      <c r="A12" s="4" t="s">
        <v>40</v>
      </c>
      <c r="B12" s="8">
        <f t="shared" si="0"/>
        <v>2303</v>
      </c>
      <c r="C12" s="8">
        <v>961</v>
      </c>
      <c r="D12" s="7">
        <v>1342</v>
      </c>
      <c r="E12" s="8">
        <v>41.7</v>
      </c>
      <c r="F12" s="8">
        <v>58.3</v>
      </c>
    </row>
    <row r="13" spans="1:6" x14ac:dyDescent="0.45">
      <c r="A13" s="4" t="s">
        <v>18</v>
      </c>
      <c r="B13" s="7">
        <f t="shared" si="0"/>
        <v>8321</v>
      </c>
      <c r="C13" s="7">
        <v>4907</v>
      </c>
      <c r="D13" s="7">
        <v>3414</v>
      </c>
      <c r="E13" s="8">
        <v>59</v>
      </c>
      <c r="F13" s="8">
        <v>41</v>
      </c>
    </row>
    <row r="14" spans="1:6" x14ac:dyDescent="0.45">
      <c r="A14" s="4" t="s">
        <v>17</v>
      </c>
      <c r="B14" s="7">
        <f t="shared" si="0"/>
        <v>6497</v>
      </c>
      <c r="C14" s="7">
        <v>3845</v>
      </c>
      <c r="D14" s="7">
        <v>2652</v>
      </c>
      <c r="E14" s="8">
        <v>59.2</v>
      </c>
      <c r="F14" s="8">
        <v>40.799999999999997</v>
      </c>
    </row>
    <row r="15" spans="1:6" x14ac:dyDescent="0.45">
      <c r="A15" s="4" t="s">
        <v>19</v>
      </c>
      <c r="B15" s="7">
        <f t="shared" si="0"/>
        <v>22350</v>
      </c>
      <c r="C15" s="7">
        <v>15132</v>
      </c>
      <c r="D15" s="7">
        <v>7218</v>
      </c>
      <c r="E15" s="8">
        <v>67.7</v>
      </c>
      <c r="F15" s="8">
        <v>32.299999999999997</v>
      </c>
    </row>
    <row r="16" spans="1:6" x14ac:dyDescent="0.45">
      <c r="A16" s="4" t="s">
        <v>35</v>
      </c>
      <c r="B16" s="7">
        <f t="shared" si="0"/>
        <v>69415</v>
      </c>
      <c r="C16" s="7">
        <v>39957</v>
      </c>
      <c r="D16" s="7">
        <v>29458</v>
      </c>
      <c r="E16" s="8">
        <v>57.6</v>
      </c>
      <c r="F16" s="8">
        <v>42.4</v>
      </c>
    </row>
    <row r="17" spans="1:6" x14ac:dyDescent="0.45">
      <c r="A17" s="4" t="s">
        <v>36</v>
      </c>
      <c r="B17" s="7">
        <f t="shared" si="0"/>
        <v>475451</v>
      </c>
      <c r="C17" s="7">
        <v>406438</v>
      </c>
      <c r="D17" s="7">
        <v>69013</v>
      </c>
      <c r="E17" s="8">
        <v>85.5</v>
      </c>
      <c r="F17" s="8">
        <v>14.5</v>
      </c>
    </row>
    <row r="18" spans="1:6" ht="16.2" customHeight="1" x14ac:dyDescent="0.45">
      <c r="A18" s="4" t="s">
        <v>26</v>
      </c>
      <c r="B18" s="7">
        <f t="shared" si="0"/>
        <v>38162</v>
      </c>
      <c r="C18" s="7">
        <v>23917</v>
      </c>
      <c r="D18" s="7">
        <v>14245</v>
      </c>
      <c r="E18" s="8">
        <v>62.7</v>
      </c>
      <c r="F18" s="8">
        <v>37.299999999999997</v>
      </c>
    </row>
    <row r="19" spans="1:6" x14ac:dyDescent="0.45">
      <c r="A19" s="4" t="s">
        <v>27</v>
      </c>
      <c r="B19" s="7">
        <f t="shared" si="0"/>
        <v>383171</v>
      </c>
      <c r="C19" s="7">
        <v>225848</v>
      </c>
      <c r="D19" s="7">
        <v>157323</v>
      </c>
      <c r="E19" s="8">
        <v>58.9</v>
      </c>
      <c r="F19" s="8">
        <v>41.1</v>
      </c>
    </row>
    <row r="21" spans="1:6" x14ac:dyDescent="0.45">
      <c r="A21" s="3" t="s">
        <v>29</v>
      </c>
      <c r="B21" s="3"/>
    </row>
  </sheetData>
  <mergeCells count="5">
    <mergeCell ref="A1:F1"/>
    <mergeCell ref="A2:F2"/>
    <mergeCell ref="A3:A4"/>
    <mergeCell ref="C3:D3"/>
    <mergeCell ref="E3:F3"/>
  </mergeCells>
  <phoneticPr fontId="2" type="noConversion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</vt:i4>
      </vt:variant>
    </vt:vector>
  </HeadingPairs>
  <TitlesOfParts>
    <vt:vector size="13" baseType="lpstr">
      <vt:lpstr>各年度統計情形-依時間序列</vt:lpstr>
      <vt:lpstr>112年</vt:lpstr>
      <vt:lpstr>111年</vt:lpstr>
      <vt:lpstr>110年</vt:lpstr>
      <vt:lpstr>109年 </vt:lpstr>
      <vt:lpstr>108年</vt:lpstr>
      <vt:lpstr>107年</vt:lpstr>
      <vt:lpstr>106年</vt:lpstr>
      <vt:lpstr>105年</vt:lpstr>
      <vt:lpstr>104年</vt:lpstr>
      <vt:lpstr>103年</vt:lpstr>
      <vt:lpstr>'109年 '!_Toc386207191</vt:lpstr>
      <vt:lpstr>'109年 '!_Toc386207192</vt:lpstr>
    </vt:vector>
  </TitlesOfParts>
  <Company>經濟部工業局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sytarng</dc:creator>
  <cp:lastModifiedBy>歐雅婷</cp:lastModifiedBy>
  <cp:lastPrinted>2023-05-18T03:18:13Z</cp:lastPrinted>
  <dcterms:created xsi:type="dcterms:W3CDTF">2015-06-25T08:03:44Z</dcterms:created>
  <dcterms:modified xsi:type="dcterms:W3CDTF">2024-06-07T00:42:58Z</dcterms:modified>
</cp:coreProperties>
</file>