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04產業園區管理局(性平處)-0722缺表9\"/>
    </mc:Choice>
  </mc:AlternateContent>
  <xr:revisionPtr revIDLastSave="0" documentId="13_ncr:1_{446B0502-6A18-4A7C-9E16-DFF3ECD8D295}" xr6:coauthVersionLast="47" xr6:coauthVersionMax="47" xr10:uidLastSave="{00000000-0000-0000-0000-000000000000}"/>
  <bookViews>
    <workbookView xWindow="12480" yWindow="885" windowWidth="24810" windowHeight="11385" activeTab="1" xr2:uid="{00000000-000D-0000-FFFF-FFFF00000000}"/>
  </bookViews>
  <sheets>
    <sheet name="歷年性別統計-依時間序列" sheetId="32" r:id="rId1"/>
    <sheet name="112年" sheetId="38" r:id="rId2"/>
    <sheet name="111年" sheetId="37" r:id="rId3"/>
    <sheet name="110年 " sheetId="36" r:id="rId4"/>
    <sheet name="109年" sheetId="35" r:id="rId5"/>
    <sheet name="108年" sheetId="34" r:id="rId6"/>
    <sheet name="107年" sheetId="33" r:id="rId7"/>
    <sheet name="106年" sheetId="31" r:id="rId8"/>
    <sheet name="105年" sheetId="30" r:id="rId9"/>
    <sheet name="104年" sheetId="25" r:id="rId10"/>
  </sheets>
  <definedNames>
    <definedName name="_Toc515359966" localSheetId="4">'109年'!#REF!</definedName>
    <definedName name="_Toc515359966" localSheetId="3">'110年 '!#REF!</definedName>
    <definedName name="_Toc515359967" localSheetId="4">'109年'!$B$6</definedName>
    <definedName name="_Toc515359967" localSheetId="3">'110年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8" l="1"/>
  <c r="F11" i="38" s="1"/>
  <c r="D11" i="38"/>
  <c r="C11" i="38"/>
  <c r="B11" i="38"/>
  <c r="E10" i="38"/>
  <c r="F10" i="38" s="1"/>
  <c r="D10" i="38"/>
  <c r="F9" i="38"/>
  <c r="E9" i="38"/>
  <c r="D9" i="38"/>
  <c r="E8" i="38"/>
  <c r="F8" i="38" s="1"/>
  <c r="D8" i="38"/>
  <c r="F7" i="38"/>
  <c r="E7" i="38"/>
  <c r="D7" i="38"/>
  <c r="F11" i="37" l="1"/>
  <c r="D11" i="37"/>
  <c r="E11" i="37" s="1"/>
  <c r="C11" i="37"/>
  <c r="G10" i="37"/>
  <c r="E10" i="37"/>
  <c r="G9" i="37"/>
  <c r="E9" i="37"/>
  <c r="G8" i="37"/>
  <c r="E8" i="37"/>
  <c r="F29" i="32"/>
  <c r="D29" i="32"/>
  <c r="C29" i="32"/>
  <c r="F6" i="31"/>
  <c r="E6" i="31"/>
  <c r="C6" i="31"/>
  <c r="D6" i="31" s="1"/>
  <c r="B6" i="31"/>
  <c r="I10" i="25"/>
  <c r="I6" i="25"/>
  <c r="E10" i="25"/>
  <c r="E12" i="25"/>
  <c r="E6" i="25"/>
  <c r="F16" i="25"/>
  <c r="H16" i="25"/>
  <c r="J16" i="25"/>
  <c r="F15" i="25"/>
  <c r="H15" i="25"/>
  <c r="I15" i="25"/>
  <c r="J15" i="25"/>
  <c r="D16" i="25"/>
  <c r="E16" i="25" s="1"/>
  <c r="D15" i="25"/>
  <c r="J14" i="25"/>
  <c r="H14" i="25"/>
  <c r="I14" i="25" s="1"/>
  <c r="F14" i="25"/>
  <c r="D14" i="25"/>
  <c r="E14" i="25" s="1"/>
  <c r="D17" i="25"/>
  <c r="E13" i="25" s="1"/>
  <c r="J11" i="25"/>
  <c r="H11" i="25"/>
  <c r="I11" i="25" s="1"/>
  <c r="H17" i="25"/>
  <c r="I12" i="25" s="1"/>
  <c r="F11" i="25"/>
  <c r="F17" i="25" s="1"/>
  <c r="D11" i="25"/>
  <c r="H8" i="25"/>
  <c r="I8" i="25" s="1"/>
  <c r="D8" i="25"/>
  <c r="E8" i="25" s="1"/>
  <c r="F8" i="25"/>
  <c r="J8" i="25"/>
  <c r="J17" i="25" s="1"/>
  <c r="E29" i="32" l="1"/>
  <c r="G29" i="32"/>
  <c r="G11" i="37"/>
  <c r="K9" i="25"/>
  <c r="K10" i="25"/>
  <c r="K6" i="25"/>
  <c r="K7" i="25"/>
  <c r="K12" i="25"/>
  <c r="K14" i="25"/>
  <c r="K13" i="25"/>
  <c r="K11" i="25"/>
  <c r="K16" i="25"/>
  <c r="K15" i="25"/>
  <c r="G12" i="25"/>
  <c r="G9" i="25"/>
  <c r="G13" i="25"/>
  <c r="G8" i="25"/>
  <c r="G7" i="25"/>
  <c r="G11" i="25"/>
  <c r="G10" i="25"/>
  <c r="G6" i="25"/>
  <c r="G15" i="25"/>
  <c r="G16" i="25"/>
  <c r="G14" i="25"/>
  <c r="K8" i="25"/>
  <c r="E7" i="25"/>
  <c r="E9" i="25"/>
  <c r="I13" i="25"/>
  <c r="I7" i="25"/>
  <c r="I16" i="25"/>
  <c r="I9" i="25"/>
  <c r="E15" i="25"/>
  <c r="E11" i="25"/>
</calcChain>
</file>

<file path=xl/sharedStrings.xml><?xml version="1.0" encoding="utf-8"?>
<sst xmlns="http://schemas.openxmlformats.org/spreadsheetml/2006/main" count="204" uniqueCount="67">
  <si>
    <t>是</t>
  </si>
  <si>
    <t>否</t>
  </si>
  <si>
    <t>是否有自辦托兒機構</t>
  </si>
  <si>
    <t>是否有與鄰近立案托兒機構簽約辦理托兒措施</t>
  </si>
  <si>
    <t>是否有提供員工家庭0-6歲幼兒之「津貼補助」</t>
  </si>
  <si>
    <t>是否有因員工托育需求提供措施</t>
  </si>
  <si>
    <t>間數</t>
  </si>
  <si>
    <t>單位：間；%</t>
    <phoneticPr fontId="3" type="noConversion"/>
  </si>
  <si>
    <t>北部</t>
    <phoneticPr fontId="3" type="noConversion"/>
  </si>
  <si>
    <t>中部</t>
    <phoneticPr fontId="3" type="noConversion"/>
  </si>
  <si>
    <t>南部</t>
    <phoneticPr fontId="3" type="noConversion"/>
  </si>
  <si>
    <t>地區</t>
    <phoneticPr fontId="3" type="noConversion"/>
  </si>
  <si>
    <t>小計</t>
    <phoneticPr fontId="4" type="noConversion"/>
  </si>
  <si>
    <t>小計</t>
    <phoneticPr fontId="9" type="noConversion"/>
  </si>
  <si>
    <t>合計</t>
    <phoneticPr fontId="3" type="noConversion"/>
  </si>
  <si>
    <t>占比</t>
    <phoneticPr fontId="3" type="noConversion"/>
  </si>
  <si>
    <t>占比</t>
    <phoneticPr fontId="3" type="noConversion"/>
  </si>
  <si>
    <t>工業局北中南工業區從業人員人數為250人以上廠商之托育措施統計</t>
    <phoneticPr fontId="3" type="noConversion"/>
  </si>
  <si>
    <t xml:space="preserve">        選項
</t>
    <phoneticPr fontId="4" type="noConversion"/>
  </si>
  <si>
    <t>104年</t>
    <phoneticPr fontId="3" type="noConversion"/>
  </si>
  <si>
    <t>單位：間；%</t>
    <phoneticPr fontId="3" type="noConversion"/>
  </si>
  <si>
    <t>中華民國104年</t>
  </si>
  <si>
    <t>廠商家數</t>
    <phoneticPr fontId="4" type="noConversion"/>
  </si>
  <si>
    <t>設有托育措施</t>
    <phoneticPr fontId="3" type="noConversion"/>
  </si>
  <si>
    <t>托育設施尚未設置完全</t>
    <phoneticPr fontId="3" type="noConversion"/>
  </si>
  <si>
    <t>家數</t>
    <phoneticPr fontId="3" type="noConversion"/>
  </si>
  <si>
    <t>%</t>
    <phoneticPr fontId="3" type="noConversion"/>
  </si>
  <si>
    <t>北區工業區</t>
  </si>
  <si>
    <t>中區工業區</t>
  </si>
  <si>
    <t>南區工業區</t>
  </si>
  <si>
    <t>總計</t>
  </si>
  <si>
    <t>工業局北中南工業區從業人員人數為100人以上廠商之托育措施統計</t>
    <phoneticPr fontId="3" type="noConversion"/>
  </si>
  <si>
    <t>中華民國105年</t>
    <phoneticPr fontId="3" type="noConversion"/>
  </si>
  <si>
    <t>中華民國106年</t>
    <phoneticPr fontId="3" type="noConversion"/>
  </si>
  <si>
    <t>總數</t>
    <phoneticPr fontId="3" type="noConversion"/>
  </si>
  <si>
    <t>年度</t>
    <phoneticPr fontId="3" type="noConversion"/>
  </si>
  <si>
    <t>總計</t>
    <phoneticPr fontId="3" type="noConversion"/>
  </si>
  <si>
    <t>中華民國107年</t>
    <phoneticPr fontId="3" type="noConversion"/>
  </si>
  <si>
    <t>總計</t>
    <phoneticPr fontId="3" type="noConversion"/>
  </si>
  <si>
    <t>註：依性別工作平等法105年5月18日修法，規定設置適當托兒措施條件的廠商規模由受僱者250人以上，改為100人以上。</t>
    <phoneticPr fontId="3" type="noConversion"/>
  </si>
  <si>
    <t>註：依性別工作平等法105年5月18日修法，規定設置適當托兒措施條件的廠商規模由受僱者250人以上，改為100人以上。</t>
    <phoneticPr fontId="10" type="noConversion"/>
  </si>
  <si>
    <t>工業區</t>
  </si>
  <si>
    <t>廠商家數</t>
  </si>
  <si>
    <t>有設置托育措施</t>
  </si>
  <si>
    <t>尚未設置托育措施</t>
  </si>
  <si>
    <t>(家)</t>
  </si>
  <si>
    <t>家數(家)</t>
  </si>
  <si>
    <t>百分比(％)</t>
  </si>
  <si>
    <t>托育措施尚未設置完全</t>
  </si>
  <si>
    <t>工業區</t>
    <phoneticPr fontId="19" type="noConversion"/>
  </si>
  <si>
    <t>表  110年托育措施設置情形表</t>
    <phoneticPr fontId="19" type="noConversion"/>
  </si>
  <si>
    <t>資料來源：經濟部工業局。</t>
    <phoneticPr fontId="19" type="noConversion"/>
  </si>
  <si>
    <t>資料來源：經濟部工業局。</t>
    <phoneticPr fontId="19" type="noConversion"/>
  </si>
  <si>
    <t>表  109年托育措施設置情形表</t>
    <phoneticPr fontId="19" type="noConversion"/>
  </si>
  <si>
    <t>表  111年托育措施設置情形表</t>
    <phoneticPr fontId="19" type="noConversion"/>
  </si>
  <si>
    <t>托育措施尚未設置完全(含無設置)</t>
    <phoneticPr fontId="19" type="noConversion"/>
  </si>
  <si>
    <t>表  112年托育措施設置情形表</t>
    <phoneticPr fontId="19" type="noConversion"/>
  </si>
  <si>
    <t>轄管產業園區</t>
    <phoneticPr fontId="19" type="noConversion"/>
  </si>
  <si>
    <t>台北分局園區</t>
    <phoneticPr fontId="22" type="noConversion"/>
  </si>
  <si>
    <t>台中分局園區</t>
    <phoneticPr fontId="22" type="noConversion"/>
  </si>
  <si>
    <t>台南分局園區</t>
    <phoneticPr fontId="22" type="noConversion"/>
  </si>
  <si>
    <t>高屏分局園區</t>
    <phoneticPr fontId="22" type="noConversion"/>
  </si>
  <si>
    <t>資料來源：經濟部產業園區管理局</t>
    <phoneticPr fontId="19" type="noConversion"/>
  </si>
  <si>
    <t>台北分局園區</t>
  </si>
  <si>
    <t>台中分局園區</t>
  </si>
  <si>
    <t>台南分局園區</t>
  </si>
  <si>
    <t>高屏分局園區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</si>
</sst>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 "/>
    <numFmt numFmtId="177" formatCode="0_ "/>
    <numFmt numFmtId="178" formatCode="0.0%"/>
  </numFmts>
  <fonts count="23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4"/>
      <color indexed="17"/>
      <name val="新細明體"/>
      <family val="1"/>
      <charset val="136"/>
    </font>
    <font>
      <sz val="14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b/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D8D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9" fontId="12" fillId="0" borderId="1" xfId="12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176" fontId="12" fillId="0" borderId="1" xfId="6" applyNumberFormat="1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9" fontId="12" fillId="0" borderId="1" xfId="12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13" fillId="0" borderId="3" xfId="12" applyNumberFormat="1" applyFont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0" fontId="13" fillId="0" borderId="6" xfId="0" applyNumberFormat="1" applyFont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0" fontId="13" fillId="0" borderId="3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0" fontId="13" fillId="0" borderId="6" xfId="0" applyNumberFormat="1" applyFont="1" applyFill="1" applyBorder="1" applyAlignment="1">
      <alignment horizontal="center" vertical="center"/>
    </xf>
    <xf numFmtId="10" fontId="13" fillId="0" borderId="7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0" fontId="13" fillId="0" borderId="9" xfId="0" applyNumberFormat="1" applyFont="1" applyFill="1" applyBorder="1" applyAlignment="1">
      <alignment horizontal="center" vertical="center"/>
    </xf>
    <xf numFmtId="10" fontId="13" fillId="0" borderId="1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3" fillId="0" borderId="1" xfId="12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10" fontId="13" fillId="5" borderId="12" xfId="0" applyNumberFormat="1" applyFont="1" applyFill="1" applyBorder="1" applyAlignment="1">
      <alignment horizontal="center" vertical="center"/>
    </xf>
    <xf numFmtId="10" fontId="13" fillId="5" borderId="13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9" fontId="12" fillId="5" borderId="12" xfId="12" applyFont="1" applyFill="1" applyBorder="1" applyAlignment="1">
      <alignment horizontal="center" vertical="center"/>
    </xf>
    <xf numFmtId="9" fontId="12" fillId="5" borderId="13" xfId="12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10" fontId="14" fillId="5" borderId="12" xfId="0" applyNumberFormat="1" applyFont="1" applyFill="1" applyBorder="1" applyAlignment="1">
      <alignment horizontal="center" vertical="center"/>
    </xf>
    <xf numFmtId="10" fontId="14" fillId="5" borderId="1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0" fontId="6" fillId="5" borderId="12" xfId="0" applyNumberFormat="1" applyFont="1" applyFill="1" applyBorder="1" applyAlignment="1">
      <alignment horizontal="center" vertical="center"/>
    </xf>
    <xf numFmtId="10" fontId="6" fillId="5" borderId="1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0" fontId="14" fillId="0" borderId="31" xfId="0" applyNumberFormat="1" applyFont="1" applyBorder="1" applyAlignment="1">
      <alignment horizontal="center" vertical="center"/>
    </xf>
    <xf numFmtId="0" fontId="20" fillId="6" borderId="32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21" fillId="6" borderId="31" xfId="0" applyFont="1" applyFill="1" applyBorder="1" applyAlignment="1">
      <alignment horizontal="center" vertical="center"/>
    </xf>
    <xf numFmtId="10" fontId="14" fillId="6" borderId="31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6" borderId="31" xfId="0" applyFont="1" applyFill="1" applyBorder="1" applyAlignment="1">
      <alignment horizontal="center" vertical="center"/>
    </xf>
    <xf numFmtId="10" fontId="12" fillId="6" borderId="31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0" fontId="13" fillId="0" borderId="31" xfId="0" applyNumberFormat="1" applyFont="1" applyBorder="1" applyAlignment="1">
      <alignment horizontal="center" vertical="center"/>
    </xf>
    <xf numFmtId="10" fontId="13" fillId="6" borderId="31" xfId="0" applyNumberFormat="1" applyFont="1" applyFill="1" applyBorder="1" applyAlignment="1">
      <alignment horizontal="center" vertical="center"/>
    </xf>
    <xf numFmtId="0" fontId="17" fillId="0" borderId="0" xfId="18" applyFont="1" applyAlignment="1">
      <alignment horizontal="left" vertical="center"/>
    </xf>
    <xf numFmtId="0" fontId="2" fillId="0" borderId="0" xfId="18">
      <alignment vertical="center"/>
    </xf>
    <xf numFmtId="0" fontId="13" fillId="0" borderId="27" xfId="18" applyFont="1" applyBorder="1" applyAlignment="1">
      <alignment horizontal="center" vertical="center"/>
    </xf>
    <xf numFmtId="0" fontId="13" fillId="0" borderId="31" xfId="18" applyFont="1" applyBorder="1" applyAlignment="1">
      <alignment horizontal="center" vertical="center"/>
    </xf>
    <xf numFmtId="0" fontId="13" fillId="0" borderId="32" xfId="18" applyFont="1" applyBorder="1" applyAlignment="1">
      <alignment horizontal="center" vertical="center"/>
    </xf>
    <xf numFmtId="10" fontId="13" fillId="0" borderId="31" xfId="18" applyNumberFormat="1" applyFont="1" applyBorder="1" applyAlignment="1">
      <alignment horizontal="center" vertical="center"/>
    </xf>
    <xf numFmtId="0" fontId="20" fillId="6" borderId="32" xfId="18" applyFont="1" applyFill="1" applyBorder="1" applyAlignment="1">
      <alignment horizontal="center" vertical="center"/>
    </xf>
    <xf numFmtId="0" fontId="20" fillId="6" borderId="31" xfId="18" applyFont="1" applyFill="1" applyBorder="1" applyAlignment="1">
      <alignment horizontal="center" vertical="center"/>
    </xf>
    <xf numFmtId="0" fontId="13" fillId="6" borderId="31" xfId="18" applyFont="1" applyFill="1" applyBorder="1" applyAlignment="1">
      <alignment horizontal="center" vertical="center"/>
    </xf>
    <xf numFmtId="0" fontId="12" fillId="0" borderId="0" xfId="18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26" xfId="18" applyFont="1" applyBorder="1" applyAlignment="1">
      <alignment horizontal="center" vertical="center"/>
    </xf>
    <xf numFmtId="0" fontId="13" fillId="0" borderId="30" xfId="18" applyFont="1" applyBorder="1" applyAlignment="1">
      <alignment horizontal="center" vertical="center"/>
    </xf>
    <xf numFmtId="0" fontId="13" fillId="0" borderId="28" xfId="18" applyFont="1" applyBorder="1" applyAlignment="1">
      <alignment horizontal="center" vertical="center"/>
    </xf>
    <xf numFmtId="0" fontId="13" fillId="0" borderId="29" xfId="18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7" fillId="0" borderId="0" xfId="19" applyFont="1" applyAlignment="1">
      <alignment horizontal="left" vertical="center"/>
    </xf>
    <xf numFmtId="0" fontId="1" fillId="0" borderId="0" xfId="19">
      <alignment vertical="center"/>
    </xf>
    <xf numFmtId="0" fontId="13" fillId="0" borderId="26" xfId="19" applyFont="1" applyBorder="1" applyAlignment="1">
      <alignment horizontal="center" vertical="center"/>
    </xf>
    <xf numFmtId="0" fontId="13" fillId="0" borderId="27" xfId="19" applyFont="1" applyBorder="1" applyAlignment="1">
      <alignment horizontal="center" vertical="center"/>
    </xf>
    <xf numFmtId="0" fontId="13" fillId="0" borderId="28" xfId="19" applyFont="1" applyBorder="1">
      <alignment vertical="center"/>
    </xf>
    <xf numFmtId="0" fontId="13" fillId="0" borderId="29" xfId="19" applyFont="1" applyBorder="1">
      <alignment vertical="center"/>
    </xf>
    <xf numFmtId="0" fontId="13" fillId="0" borderId="28" xfId="19" applyFont="1" applyBorder="1" applyAlignment="1">
      <alignment vertical="center" wrapText="1"/>
    </xf>
    <xf numFmtId="0" fontId="13" fillId="0" borderId="29" xfId="19" applyFont="1" applyBorder="1" applyAlignment="1">
      <alignment vertical="center" wrapText="1"/>
    </xf>
    <xf numFmtId="0" fontId="13" fillId="0" borderId="30" xfId="19" applyFont="1" applyBorder="1" applyAlignment="1">
      <alignment horizontal="center" vertical="center"/>
    </xf>
    <xf numFmtId="0" fontId="13" fillId="0" borderId="31" xfId="19" applyFont="1" applyBorder="1" applyAlignment="1">
      <alignment horizontal="center" vertical="center"/>
    </xf>
    <xf numFmtId="0" fontId="13" fillId="0" borderId="32" xfId="19" applyFont="1" applyBorder="1" applyAlignment="1">
      <alignment horizontal="center" vertical="center"/>
    </xf>
    <xf numFmtId="0" fontId="6" fillId="0" borderId="31" xfId="19" applyFont="1" applyBorder="1" applyAlignment="1">
      <alignment horizontal="center" vertical="center"/>
    </xf>
    <xf numFmtId="10" fontId="13" fillId="0" borderId="31" xfId="19" applyNumberFormat="1" applyFont="1" applyBorder="1" applyAlignment="1">
      <alignment horizontal="center" vertical="center"/>
    </xf>
    <xf numFmtId="0" fontId="13" fillId="6" borderId="32" xfId="19" applyFont="1" applyFill="1" applyBorder="1" applyAlignment="1">
      <alignment horizontal="center" vertical="center"/>
    </xf>
    <xf numFmtId="0" fontId="13" fillId="6" borderId="31" xfId="19" applyFont="1" applyFill="1" applyBorder="1" applyAlignment="1">
      <alignment horizontal="center" vertical="center"/>
    </xf>
    <xf numFmtId="10" fontId="13" fillId="6" borderId="31" xfId="20" applyNumberFormat="1" applyFont="1" applyFill="1" applyBorder="1" applyAlignment="1">
      <alignment horizontal="center" vertical="center"/>
    </xf>
    <xf numFmtId="0" fontId="12" fillId="0" borderId="0" xfId="19" applyFont="1">
      <alignment vertical="center"/>
    </xf>
  </cellXfs>
  <cellStyles count="21">
    <cellStyle name="一般" xfId="0" builtinId="0"/>
    <cellStyle name="一般 2" xfId="1" xr:uid="{00000000-0005-0000-0000-000001000000}"/>
    <cellStyle name="一般 2 2" xfId="2" xr:uid="{00000000-0005-0000-0000-000002000000}"/>
    <cellStyle name="一般 2 2 2" xfId="3" xr:uid="{00000000-0005-0000-0000-000003000000}"/>
    <cellStyle name="一般 3" xfId="4" xr:uid="{00000000-0005-0000-0000-000004000000}"/>
    <cellStyle name="一般 4" xfId="5" xr:uid="{00000000-0005-0000-0000-000005000000}"/>
    <cellStyle name="一般 5" xfId="6" xr:uid="{00000000-0005-0000-0000-000006000000}"/>
    <cellStyle name="一般 6" xfId="18" xr:uid="{84CACBBF-16FF-45A2-8DDD-C78A867E8F29}"/>
    <cellStyle name="一般 7" xfId="19" xr:uid="{D03F02D7-8FF4-431B-8B5A-9F4443334471}"/>
    <cellStyle name="千分位 2" xfId="7" xr:uid="{00000000-0005-0000-0000-000007000000}"/>
    <cellStyle name="千分位 2 2" xfId="8" xr:uid="{00000000-0005-0000-0000-000008000000}"/>
    <cellStyle name="千分位 3" xfId="9" xr:uid="{00000000-0005-0000-0000-000009000000}"/>
    <cellStyle name="千分位 4" xfId="10" xr:uid="{00000000-0005-0000-0000-00000A000000}"/>
    <cellStyle name="好_12仁大-托育措施問卷調查表1050412" xfId="11" xr:uid="{00000000-0005-0000-0000-00000B000000}"/>
    <cellStyle name="百分比" xfId="12" builtinId="5"/>
    <cellStyle name="百分比 2" xfId="13" xr:uid="{00000000-0005-0000-0000-00000D000000}"/>
    <cellStyle name="百分比 2 2" xfId="14" xr:uid="{00000000-0005-0000-0000-00000E000000}"/>
    <cellStyle name="百分比 3" xfId="15" xr:uid="{00000000-0005-0000-0000-00000F000000}"/>
    <cellStyle name="百分比 4" xfId="16" xr:uid="{00000000-0005-0000-0000-000010000000}"/>
    <cellStyle name="百分比 5" xfId="20" xr:uid="{53FB08A2-FA42-4231-BE69-E6EB610C7443}"/>
    <cellStyle name="壞_12仁大-托育措施問卷調查表1050412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zoomScaleNormal="100" workbookViewId="0">
      <selection activeCell="C4" sqref="C4:G4"/>
    </sheetView>
  </sheetViews>
  <sheetFormatPr defaultColWidth="8.875" defaultRowHeight="16.5" x14ac:dyDescent="0.25"/>
  <cols>
    <col min="1" max="7" width="15.75" style="1" customWidth="1"/>
    <col min="8" max="203" width="8.875" style="1"/>
    <col min="204" max="204" width="4.375" style="1" customWidth="1"/>
    <col min="205" max="205" width="8.875" style="1"/>
    <col min="206" max="206" width="16.5" style="1" customWidth="1"/>
    <col min="207" max="207" width="13.875" style="1" customWidth="1"/>
    <col min="208" max="208" width="14.625" style="1" customWidth="1"/>
    <col min="209" max="209" width="8.875" style="1"/>
    <col min="210" max="210" width="10.125" style="1" customWidth="1"/>
    <col min="211" max="214" width="8.875" style="1"/>
    <col min="215" max="215" width="14.625" style="1" bestFit="1" customWidth="1"/>
    <col min="216" max="216" width="8.875" style="1"/>
    <col min="217" max="217" width="14.625" style="1" bestFit="1" customWidth="1"/>
    <col min="218" max="219" width="10.625" style="1" customWidth="1"/>
    <col min="220" max="222" width="11.375" style="1" customWidth="1"/>
    <col min="223" max="223" width="12" style="1" customWidth="1"/>
    <col min="224" max="225" width="10.625" style="1" customWidth="1"/>
    <col min="226" max="226" width="20.125" style="1" customWidth="1"/>
    <col min="227" max="227" width="25.375" style="1" customWidth="1"/>
    <col min="228" max="228" width="16.375" style="1" customWidth="1"/>
    <col min="229" max="229" width="11.75" style="1" customWidth="1"/>
    <col min="230" max="230" width="11.75" style="1" bestFit="1" customWidth="1"/>
    <col min="231" max="231" width="8.875" style="1"/>
    <col min="232" max="232" width="11.75" style="1" bestFit="1" customWidth="1"/>
    <col min="233" max="16384" width="8.875" style="1"/>
  </cols>
  <sheetData>
    <row r="1" spans="1:7" ht="37.15" customHeight="1" x14ac:dyDescent="0.25">
      <c r="A1" s="97" t="s">
        <v>31</v>
      </c>
      <c r="B1" s="97"/>
      <c r="C1" s="97"/>
      <c r="D1" s="97"/>
      <c r="E1" s="97"/>
      <c r="F1" s="97"/>
      <c r="G1" s="97"/>
    </row>
    <row r="2" spans="1:7" ht="42.6" customHeight="1" x14ac:dyDescent="0.25">
      <c r="A2" s="93" t="s">
        <v>35</v>
      </c>
      <c r="B2" s="102" t="s">
        <v>11</v>
      </c>
      <c r="C2" s="102" t="s">
        <v>22</v>
      </c>
      <c r="D2" s="102" t="s">
        <v>23</v>
      </c>
      <c r="E2" s="102"/>
      <c r="F2" s="102" t="s">
        <v>24</v>
      </c>
      <c r="G2" s="102"/>
    </row>
    <row r="3" spans="1:7" ht="19.899999999999999" customHeight="1" x14ac:dyDescent="0.25">
      <c r="A3" s="94"/>
      <c r="B3" s="102"/>
      <c r="C3" s="103"/>
      <c r="D3" s="16" t="s">
        <v>25</v>
      </c>
      <c r="E3" s="16" t="s">
        <v>26</v>
      </c>
      <c r="F3" s="16" t="s">
        <v>25</v>
      </c>
      <c r="G3" s="16" t="s">
        <v>26</v>
      </c>
    </row>
    <row r="4" spans="1:7" ht="19.899999999999999" customHeight="1" x14ac:dyDescent="0.25">
      <c r="A4" s="95">
        <v>112</v>
      </c>
      <c r="B4" s="44" t="s">
        <v>30</v>
      </c>
      <c r="C4" s="45">
        <v>919</v>
      </c>
      <c r="D4" s="56">
        <v>670</v>
      </c>
      <c r="E4" s="57">
        <v>0.72905331882480962</v>
      </c>
      <c r="F4" s="56">
        <v>249</v>
      </c>
      <c r="G4" s="58">
        <v>0.27094668117519044</v>
      </c>
    </row>
    <row r="5" spans="1:7" ht="19.899999999999999" customHeight="1" x14ac:dyDescent="0.25">
      <c r="A5" s="96"/>
      <c r="B5" s="20" t="s">
        <v>63</v>
      </c>
      <c r="C5" s="29">
        <v>421</v>
      </c>
      <c r="D5" s="29">
        <v>332</v>
      </c>
      <c r="E5" s="30">
        <v>0.78859857482185269</v>
      </c>
      <c r="F5" s="29">
        <v>89</v>
      </c>
      <c r="G5" s="31">
        <v>0.21140142517814728</v>
      </c>
    </row>
    <row r="6" spans="1:7" ht="19.899999999999999" customHeight="1" x14ac:dyDescent="0.25">
      <c r="A6" s="96"/>
      <c r="B6" s="20" t="s">
        <v>64</v>
      </c>
      <c r="C6" s="29">
        <v>219</v>
      </c>
      <c r="D6" s="29">
        <v>152</v>
      </c>
      <c r="E6" s="30">
        <v>0.69406392694063923</v>
      </c>
      <c r="F6" s="29">
        <v>67</v>
      </c>
      <c r="G6" s="31">
        <v>0.30593607305936071</v>
      </c>
    </row>
    <row r="7" spans="1:7" ht="19.899999999999999" customHeight="1" x14ac:dyDescent="0.25">
      <c r="A7" s="96"/>
      <c r="B7" s="59" t="s">
        <v>65</v>
      </c>
      <c r="C7" s="29">
        <v>159</v>
      </c>
      <c r="D7" s="60">
        <v>117</v>
      </c>
      <c r="E7" s="30">
        <v>0.73584905660377353</v>
      </c>
      <c r="F7" s="60">
        <v>42</v>
      </c>
      <c r="G7" s="31">
        <v>0.26415094339622641</v>
      </c>
    </row>
    <row r="8" spans="1:7" ht="19.899999999999999" customHeight="1" x14ac:dyDescent="0.25">
      <c r="A8" s="96"/>
      <c r="B8" s="59" t="s">
        <v>66</v>
      </c>
      <c r="C8" s="29">
        <v>120</v>
      </c>
      <c r="D8" s="60">
        <v>69</v>
      </c>
      <c r="E8" s="30">
        <v>0.57499999999999996</v>
      </c>
      <c r="F8" s="60">
        <v>51</v>
      </c>
      <c r="G8" s="31">
        <v>0.42499999999999999</v>
      </c>
    </row>
    <row r="9" spans="1:7" ht="19.899999999999999" customHeight="1" x14ac:dyDescent="0.25">
      <c r="A9" s="95">
        <v>111</v>
      </c>
      <c r="B9" s="44" t="s">
        <v>30</v>
      </c>
      <c r="C9" s="45">
        <v>389</v>
      </c>
      <c r="D9" s="56">
        <v>255</v>
      </c>
      <c r="E9" s="57">
        <v>0.65552699228791778</v>
      </c>
      <c r="F9" s="56">
        <v>134</v>
      </c>
      <c r="G9" s="58">
        <v>0.34447300771208228</v>
      </c>
    </row>
    <row r="10" spans="1:7" ht="19.899999999999999" customHeight="1" x14ac:dyDescent="0.25">
      <c r="A10" s="96"/>
      <c r="B10" s="20" t="s">
        <v>27</v>
      </c>
      <c r="C10" s="29">
        <v>278</v>
      </c>
      <c r="D10" s="29">
        <v>163</v>
      </c>
      <c r="E10" s="30">
        <v>0.58633093525179858</v>
      </c>
      <c r="F10" s="29">
        <v>115</v>
      </c>
      <c r="G10" s="31">
        <v>0.41366906474820142</v>
      </c>
    </row>
    <row r="11" spans="1:7" ht="19.899999999999999" customHeight="1" x14ac:dyDescent="0.25">
      <c r="A11" s="96"/>
      <c r="B11" s="20" t="s">
        <v>28</v>
      </c>
      <c r="C11" s="29">
        <v>227</v>
      </c>
      <c r="D11" s="29">
        <v>169</v>
      </c>
      <c r="E11" s="30">
        <v>0.74449339207048459</v>
      </c>
      <c r="F11" s="29">
        <v>58</v>
      </c>
      <c r="G11" s="31">
        <v>0.25550660792951541</v>
      </c>
    </row>
    <row r="12" spans="1:7" ht="19.899999999999999" customHeight="1" x14ac:dyDescent="0.25">
      <c r="A12" s="96"/>
      <c r="B12" s="59" t="s">
        <v>29</v>
      </c>
      <c r="C12" s="29">
        <v>894</v>
      </c>
      <c r="D12" s="60">
        <v>587</v>
      </c>
      <c r="E12" s="30">
        <v>0.65659955257270697</v>
      </c>
      <c r="F12" s="60">
        <v>307</v>
      </c>
      <c r="G12" s="31">
        <v>0.34340044742729309</v>
      </c>
    </row>
    <row r="13" spans="1:7" ht="19.899999999999999" customHeight="1" x14ac:dyDescent="0.25">
      <c r="A13" s="95">
        <v>110</v>
      </c>
      <c r="B13" s="44" t="s">
        <v>30</v>
      </c>
      <c r="C13" s="45">
        <v>864</v>
      </c>
      <c r="D13" s="56">
        <v>535</v>
      </c>
      <c r="E13" s="57">
        <v>0.61919999999999997</v>
      </c>
      <c r="F13" s="56">
        <v>329</v>
      </c>
      <c r="G13" s="58">
        <v>0.38080000000000003</v>
      </c>
    </row>
    <row r="14" spans="1:7" ht="19.899999999999999" customHeight="1" x14ac:dyDescent="0.25">
      <c r="A14" s="96"/>
      <c r="B14" s="20" t="s">
        <v>27</v>
      </c>
      <c r="C14" s="29">
        <v>395</v>
      </c>
      <c r="D14" s="29">
        <v>235</v>
      </c>
      <c r="E14" s="30">
        <v>0.59489999999999998</v>
      </c>
      <c r="F14" s="29">
        <v>160</v>
      </c>
      <c r="G14" s="31">
        <v>0.40510000000000002</v>
      </c>
    </row>
    <row r="15" spans="1:7" ht="19.899999999999999" customHeight="1" x14ac:dyDescent="0.25">
      <c r="A15" s="96"/>
      <c r="B15" s="20" t="s">
        <v>28</v>
      </c>
      <c r="C15" s="29">
        <v>251</v>
      </c>
      <c r="D15" s="29">
        <v>131</v>
      </c>
      <c r="E15" s="30">
        <v>0.52190000000000003</v>
      </c>
      <c r="F15" s="29">
        <v>120</v>
      </c>
      <c r="G15" s="31">
        <v>0.47810000000000002</v>
      </c>
    </row>
    <row r="16" spans="1:7" ht="19.899999999999999" customHeight="1" x14ac:dyDescent="0.25">
      <c r="A16" s="96"/>
      <c r="B16" s="59" t="s">
        <v>29</v>
      </c>
      <c r="C16" s="29">
        <v>218</v>
      </c>
      <c r="D16" s="60">
        <v>169</v>
      </c>
      <c r="E16" s="30">
        <v>0.7752</v>
      </c>
      <c r="F16" s="60">
        <v>49</v>
      </c>
      <c r="G16" s="31">
        <v>0.2248</v>
      </c>
    </row>
    <row r="17" spans="1:7" ht="19.899999999999999" customHeight="1" x14ac:dyDescent="0.25">
      <c r="A17" s="95">
        <v>109</v>
      </c>
      <c r="B17" s="44" t="s">
        <v>30</v>
      </c>
      <c r="C17" s="45">
        <v>940</v>
      </c>
      <c r="D17" s="56">
        <v>558</v>
      </c>
      <c r="E17" s="57">
        <v>0.59360000000000002</v>
      </c>
      <c r="F17" s="56">
        <v>382</v>
      </c>
      <c r="G17" s="58">
        <v>0.40639999999999998</v>
      </c>
    </row>
    <row r="18" spans="1:7" ht="19.899999999999999" customHeight="1" x14ac:dyDescent="0.25">
      <c r="A18" s="96"/>
      <c r="B18" s="20" t="s">
        <v>27</v>
      </c>
      <c r="C18" s="29">
        <v>468</v>
      </c>
      <c r="D18" s="29">
        <v>283</v>
      </c>
      <c r="E18" s="30">
        <v>0.60470000000000002</v>
      </c>
      <c r="F18" s="29">
        <v>185</v>
      </c>
      <c r="G18" s="31">
        <v>0.39529999999999998</v>
      </c>
    </row>
    <row r="19" spans="1:7" ht="19.899999999999999" customHeight="1" x14ac:dyDescent="0.25">
      <c r="A19" s="96"/>
      <c r="B19" s="20" t="s">
        <v>28</v>
      </c>
      <c r="C19" s="29">
        <v>251</v>
      </c>
      <c r="D19" s="29">
        <v>130</v>
      </c>
      <c r="E19" s="30">
        <v>0.51790000000000003</v>
      </c>
      <c r="F19" s="29">
        <v>121</v>
      </c>
      <c r="G19" s="31">
        <v>0.48209999999999997</v>
      </c>
    </row>
    <row r="20" spans="1:7" ht="19.899999999999999" customHeight="1" x14ac:dyDescent="0.25">
      <c r="A20" s="96"/>
      <c r="B20" s="59" t="s">
        <v>29</v>
      </c>
      <c r="C20" s="29">
        <v>221</v>
      </c>
      <c r="D20" s="60">
        <v>145</v>
      </c>
      <c r="E20" s="30">
        <v>0.65610000000000002</v>
      </c>
      <c r="F20" s="60">
        <v>76</v>
      </c>
      <c r="G20" s="31">
        <v>0.34389999999999998</v>
      </c>
    </row>
    <row r="21" spans="1:7" ht="19.899999999999999" customHeight="1" x14ac:dyDescent="0.25">
      <c r="A21" s="95">
        <v>108</v>
      </c>
      <c r="B21" s="44" t="s">
        <v>30</v>
      </c>
      <c r="C21" s="45">
        <v>848</v>
      </c>
      <c r="D21" s="56">
        <v>758</v>
      </c>
      <c r="E21" s="57">
        <v>0.89390000000000003</v>
      </c>
      <c r="F21" s="56">
        <v>90</v>
      </c>
      <c r="G21" s="58">
        <v>0.1061</v>
      </c>
    </row>
    <row r="22" spans="1:7" ht="19.899999999999999" customHeight="1" x14ac:dyDescent="0.25">
      <c r="A22" s="96"/>
      <c r="B22" s="20" t="s">
        <v>27</v>
      </c>
      <c r="C22" s="29">
        <v>411</v>
      </c>
      <c r="D22" s="29">
        <v>374</v>
      </c>
      <c r="E22" s="30">
        <v>0.91</v>
      </c>
      <c r="F22" s="29">
        <v>37</v>
      </c>
      <c r="G22" s="31">
        <v>0.09</v>
      </c>
    </row>
    <row r="23" spans="1:7" ht="19.899999999999999" customHeight="1" x14ac:dyDescent="0.25">
      <c r="A23" s="96"/>
      <c r="B23" s="20" t="s">
        <v>28</v>
      </c>
      <c r="C23" s="29">
        <v>240</v>
      </c>
      <c r="D23" s="29">
        <v>201</v>
      </c>
      <c r="E23" s="30">
        <v>0.83750000000000002</v>
      </c>
      <c r="F23" s="29">
        <v>39</v>
      </c>
      <c r="G23" s="31">
        <v>0.16250000000000001</v>
      </c>
    </row>
    <row r="24" spans="1:7" ht="19.899999999999999" customHeight="1" x14ac:dyDescent="0.25">
      <c r="A24" s="96"/>
      <c r="B24" s="59" t="s">
        <v>29</v>
      </c>
      <c r="C24" s="29">
        <v>197</v>
      </c>
      <c r="D24" s="60">
        <v>183</v>
      </c>
      <c r="E24" s="30">
        <v>0.92889999999999995</v>
      </c>
      <c r="F24" s="60">
        <v>14</v>
      </c>
      <c r="G24" s="31">
        <v>7.1099999999999997E-2</v>
      </c>
    </row>
    <row r="25" spans="1:7" x14ac:dyDescent="0.25">
      <c r="A25" s="99">
        <v>107</v>
      </c>
      <c r="B25" s="44" t="s">
        <v>30</v>
      </c>
      <c r="C25" s="45">
        <v>817</v>
      </c>
      <c r="D25" s="56">
        <v>723</v>
      </c>
      <c r="E25" s="57">
        <v>0.88500000000000001</v>
      </c>
      <c r="F25" s="56">
        <v>94</v>
      </c>
      <c r="G25" s="58">
        <v>0.115</v>
      </c>
    </row>
    <row r="26" spans="1:7" x14ac:dyDescent="0.25">
      <c r="A26" s="100"/>
      <c r="B26" s="20" t="s">
        <v>27</v>
      </c>
      <c r="C26" s="29">
        <v>421</v>
      </c>
      <c r="D26" s="29">
        <v>383</v>
      </c>
      <c r="E26" s="30">
        <v>0.90969999999999995</v>
      </c>
      <c r="F26" s="29">
        <v>38</v>
      </c>
      <c r="G26" s="31">
        <v>9.0300000000000005E-2</v>
      </c>
    </row>
    <row r="27" spans="1:7" x14ac:dyDescent="0.25">
      <c r="A27" s="100"/>
      <c r="B27" s="20" t="s">
        <v>28</v>
      </c>
      <c r="C27" s="29">
        <v>228</v>
      </c>
      <c r="D27" s="29">
        <v>187</v>
      </c>
      <c r="E27" s="30">
        <v>0.82020000000000004</v>
      </c>
      <c r="F27" s="29">
        <v>41</v>
      </c>
      <c r="G27" s="31">
        <v>0.17979999999999999</v>
      </c>
    </row>
    <row r="28" spans="1:7" ht="17.25" thickBot="1" x14ac:dyDescent="0.3">
      <c r="A28" s="101"/>
      <c r="B28" s="35" t="s">
        <v>29</v>
      </c>
      <c r="C28" s="36">
        <v>168</v>
      </c>
      <c r="D28" s="36">
        <v>153</v>
      </c>
      <c r="E28" s="37">
        <v>0.91069999999999995</v>
      </c>
      <c r="F28" s="36">
        <v>15</v>
      </c>
      <c r="G28" s="38">
        <v>8.9300000000000004E-2</v>
      </c>
    </row>
    <row r="29" spans="1:7" ht="15.6" customHeight="1" x14ac:dyDescent="0.25">
      <c r="A29" s="93">
        <v>106</v>
      </c>
      <c r="B29" s="48" t="s">
        <v>36</v>
      </c>
      <c r="C29" s="49">
        <f>SUM(C30:C32)</f>
        <v>682</v>
      </c>
      <c r="D29" s="49">
        <f>SUM(D30:D32)</f>
        <v>299</v>
      </c>
      <c r="E29" s="50">
        <f>D29/C29</f>
        <v>0.43841642228739003</v>
      </c>
      <c r="F29" s="49">
        <f>SUM(F30:F32)</f>
        <v>383</v>
      </c>
      <c r="G29" s="51">
        <f>F29/C29</f>
        <v>0.56158357771260992</v>
      </c>
    </row>
    <row r="30" spans="1:7" ht="20.45" customHeight="1" x14ac:dyDescent="0.25">
      <c r="A30" s="98"/>
      <c r="B30" s="20" t="s">
        <v>27</v>
      </c>
      <c r="C30" s="21">
        <v>297</v>
      </c>
      <c r="D30" s="21">
        <v>133</v>
      </c>
      <c r="E30" s="22">
        <v>0.44779999999999998</v>
      </c>
      <c r="F30" s="21">
        <v>168</v>
      </c>
      <c r="G30" s="23">
        <v>0.56569999999999998</v>
      </c>
    </row>
    <row r="31" spans="1:7" ht="20.45" customHeight="1" x14ac:dyDescent="0.25">
      <c r="A31" s="98"/>
      <c r="B31" s="20" t="s">
        <v>28</v>
      </c>
      <c r="C31" s="21">
        <v>221</v>
      </c>
      <c r="D31" s="21">
        <v>132</v>
      </c>
      <c r="E31" s="24">
        <v>0.59730000000000005</v>
      </c>
      <c r="F31" s="21">
        <v>89</v>
      </c>
      <c r="G31" s="23">
        <v>0.4027</v>
      </c>
    </row>
    <row r="32" spans="1:7" ht="20.45" customHeight="1" x14ac:dyDescent="0.25">
      <c r="A32" s="94"/>
      <c r="B32" s="25" t="s">
        <v>29</v>
      </c>
      <c r="C32" s="26">
        <v>164</v>
      </c>
      <c r="D32" s="26">
        <v>34</v>
      </c>
      <c r="E32" s="27">
        <v>0.20730000000000001</v>
      </c>
      <c r="F32" s="26">
        <v>126</v>
      </c>
      <c r="G32" s="28">
        <v>0.76829999999999998</v>
      </c>
    </row>
    <row r="33" spans="1:7" x14ac:dyDescent="0.25">
      <c r="A33" s="99">
        <v>105</v>
      </c>
      <c r="B33" s="44" t="s">
        <v>30</v>
      </c>
      <c r="C33" s="45">
        <v>713</v>
      </c>
      <c r="D33" s="45">
        <v>272</v>
      </c>
      <c r="E33" s="46">
        <v>0.38150000000000001</v>
      </c>
      <c r="F33" s="45">
        <v>441</v>
      </c>
      <c r="G33" s="47">
        <v>0.61850000000000005</v>
      </c>
    </row>
    <row r="34" spans="1:7" x14ac:dyDescent="0.25">
      <c r="A34" s="100"/>
      <c r="B34" s="20" t="s">
        <v>27</v>
      </c>
      <c r="C34" s="29">
        <v>374</v>
      </c>
      <c r="D34" s="29">
        <v>145</v>
      </c>
      <c r="E34" s="30">
        <v>0.38769999999999999</v>
      </c>
      <c r="F34" s="29">
        <v>229</v>
      </c>
      <c r="G34" s="31">
        <v>0.61229999999999996</v>
      </c>
    </row>
    <row r="35" spans="1:7" x14ac:dyDescent="0.25">
      <c r="A35" s="100"/>
      <c r="B35" s="20" t="s">
        <v>28</v>
      </c>
      <c r="C35" s="29">
        <v>187</v>
      </c>
      <c r="D35" s="29">
        <v>68</v>
      </c>
      <c r="E35" s="30">
        <v>0.36359999999999998</v>
      </c>
      <c r="F35" s="29">
        <v>119</v>
      </c>
      <c r="G35" s="31">
        <v>0.63639999999999997</v>
      </c>
    </row>
    <row r="36" spans="1:7" x14ac:dyDescent="0.25">
      <c r="A36" s="100"/>
      <c r="B36" s="25" t="s">
        <v>29</v>
      </c>
      <c r="C36" s="32">
        <v>152</v>
      </c>
      <c r="D36" s="32">
        <v>59</v>
      </c>
      <c r="E36" s="33">
        <v>0.38819999999999999</v>
      </c>
      <c r="F36" s="32">
        <v>93</v>
      </c>
      <c r="G36" s="34">
        <v>0.61180000000000001</v>
      </c>
    </row>
    <row r="37" spans="1:7" x14ac:dyDescent="0.25">
      <c r="A37" s="99">
        <v>104</v>
      </c>
      <c r="B37" s="44" t="s">
        <v>30</v>
      </c>
      <c r="C37" s="45">
        <v>713</v>
      </c>
      <c r="D37" s="45">
        <v>272</v>
      </c>
      <c r="E37" s="46">
        <v>0.38150000000000001</v>
      </c>
      <c r="F37" s="45">
        <v>441</v>
      </c>
      <c r="G37" s="47">
        <v>0.61850000000000005</v>
      </c>
    </row>
    <row r="38" spans="1:7" x14ac:dyDescent="0.25">
      <c r="A38" s="100"/>
      <c r="B38" s="20" t="s">
        <v>27</v>
      </c>
      <c r="C38" s="29">
        <v>374</v>
      </c>
      <c r="D38" s="29">
        <v>145</v>
      </c>
      <c r="E38" s="30">
        <v>0.38769999999999999</v>
      </c>
      <c r="F38" s="29">
        <v>229</v>
      </c>
      <c r="G38" s="31">
        <v>0.61229999999999996</v>
      </c>
    </row>
    <row r="39" spans="1:7" x14ac:dyDescent="0.25">
      <c r="A39" s="100"/>
      <c r="B39" s="20" t="s">
        <v>28</v>
      </c>
      <c r="C39" s="29">
        <v>187</v>
      </c>
      <c r="D39" s="29">
        <v>68</v>
      </c>
      <c r="E39" s="30">
        <v>0.36359999999999998</v>
      </c>
      <c r="F39" s="29">
        <v>119</v>
      </c>
      <c r="G39" s="31">
        <v>0.63639999999999997</v>
      </c>
    </row>
    <row r="40" spans="1:7" ht="17.25" thickBot="1" x14ac:dyDescent="0.3">
      <c r="A40" s="101"/>
      <c r="B40" s="35" t="s">
        <v>29</v>
      </c>
      <c r="C40" s="36">
        <v>152</v>
      </c>
      <c r="D40" s="36">
        <v>59</v>
      </c>
      <c r="E40" s="37">
        <v>0.38819999999999999</v>
      </c>
      <c r="F40" s="36">
        <v>93</v>
      </c>
      <c r="G40" s="38">
        <v>0.61180000000000001</v>
      </c>
    </row>
    <row r="42" spans="1:7" ht="40.9" customHeight="1" x14ac:dyDescent="0.25">
      <c r="A42" s="92" t="s">
        <v>39</v>
      </c>
      <c r="B42" s="92"/>
      <c r="C42" s="92"/>
      <c r="D42" s="92"/>
      <c r="E42" s="92"/>
      <c r="F42" s="92"/>
      <c r="G42" s="92"/>
    </row>
  </sheetData>
  <mergeCells count="16">
    <mergeCell ref="A42:G42"/>
    <mergeCell ref="A2:A3"/>
    <mergeCell ref="A13:A16"/>
    <mergeCell ref="A1:G1"/>
    <mergeCell ref="A29:A32"/>
    <mergeCell ref="A33:A36"/>
    <mergeCell ref="A37:A40"/>
    <mergeCell ref="B2:B3"/>
    <mergeCell ref="C2:C3"/>
    <mergeCell ref="D2:E2"/>
    <mergeCell ref="A17:A20"/>
    <mergeCell ref="F2:G2"/>
    <mergeCell ref="A21:A24"/>
    <mergeCell ref="A25:A28"/>
    <mergeCell ref="A9:A12"/>
    <mergeCell ref="A4:A8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topLeftCell="B1" zoomScale="110" zoomScaleNormal="110" workbookViewId="0">
      <selection activeCell="A2" sqref="A2:K3"/>
    </sheetView>
  </sheetViews>
  <sheetFormatPr defaultColWidth="10.625" defaultRowHeight="16.5" x14ac:dyDescent="0.25"/>
  <cols>
    <col min="1" max="1" width="6.875" style="1" hidden="1" customWidth="1"/>
    <col min="2" max="2" width="5.75" style="1" customWidth="1"/>
    <col min="3" max="3" width="7.25" style="1" customWidth="1"/>
    <col min="4" max="5" width="6.5" style="1" customWidth="1"/>
    <col min="6" max="6" width="7.375" style="1" customWidth="1"/>
    <col min="7" max="7" width="9" style="1" customWidth="1"/>
    <col min="8" max="8" width="8.5" style="1" customWidth="1"/>
    <col min="9" max="9" width="7" style="1" customWidth="1"/>
    <col min="10" max="10" width="7.625" style="1" customWidth="1"/>
    <col min="11" max="11" width="9.625" style="1" customWidth="1"/>
    <col min="12" max="12" width="20.125" style="1" customWidth="1"/>
    <col min="13" max="13" width="25.375" style="1" customWidth="1"/>
    <col min="14" max="234" width="9" style="1" customWidth="1"/>
    <col min="235" max="235" width="4.375" style="1" customWidth="1"/>
    <col min="236" max="236" width="9" style="1" customWidth="1"/>
    <col min="237" max="237" width="16.5" style="1" customWidth="1"/>
    <col min="238" max="238" width="13.875" style="1" customWidth="1"/>
    <col min="239" max="239" width="14.625" style="1" customWidth="1"/>
    <col min="240" max="240" width="9" style="1" customWidth="1"/>
    <col min="241" max="241" width="10.125" style="1" customWidth="1"/>
    <col min="242" max="245" width="9" style="1" customWidth="1"/>
    <col min="246" max="246" width="14.625" style="1" bestFit="1" customWidth="1"/>
    <col min="247" max="247" width="9" style="1" customWidth="1"/>
    <col min="248" max="248" width="14.625" style="1" bestFit="1" customWidth="1"/>
    <col min="249" max="250" width="10.625" style="1" customWidth="1"/>
    <col min="251" max="253" width="11.375" style="1" customWidth="1"/>
    <col min="254" max="254" width="12" style="1" customWidth="1"/>
    <col min="255" max="16384" width="10.625" style="1"/>
  </cols>
  <sheetData>
    <row r="1" spans="1:11" ht="37.15" customHeight="1" x14ac:dyDescent="0.25">
      <c r="A1" s="125" t="s">
        <v>17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0.45" customHeight="1" x14ac:dyDescent="0.25">
      <c r="A2" s="119" t="s">
        <v>21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1" ht="18" customHeight="1" x14ac:dyDescent="0.25">
      <c r="A3" s="122" t="s">
        <v>20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</row>
    <row r="4" spans="1:11" ht="65.45" customHeight="1" x14ac:dyDescent="0.25">
      <c r="A4" s="124" t="s">
        <v>19</v>
      </c>
      <c r="B4" s="124" t="s">
        <v>11</v>
      </c>
      <c r="C4" s="124" t="s">
        <v>18</v>
      </c>
      <c r="D4" s="127" t="s">
        <v>2</v>
      </c>
      <c r="E4" s="127"/>
      <c r="F4" s="127" t="s">
        <v>3</v>
      </c>
      <c r="G4" s="127"/>
      <c r="H4" s="127" t="s">
        <v>4</v>
      </c>
      <c r="I4" s="127"/>
      <c r="J4" s="127" t="s">
        <v>5</v>
      </c>
      <c r="K4" s="127"/>
    </row>
    <row r="5" spans="1:11" ht="20.45" customHeight="1" x14ac:dyDescent="0.25">
      <c r="A5" s="124"/>
      <c r="B5" s="124"/>
      <c r="C5" s="126"/>
      <c r="D5" s="3" t="s">
        <v>6</v>
      </c>
      <c r="E5" s="3" t="s">
        <v>15</v>
      </c>
      <c r="F5" s="3" t="s">
        <v>6</v>
      </c>
      <c r="G5" s="3" t="s">
        <v>16</v>
      </c>
      <c r="H5" s="3" t="s">
        <v>6</v>
      </c>
      <c r="I5" s="3" t="s">
        <v>16</v>
      </c>
      <c r="J5" s="3" t="s">
        <v>6</v>
      </c>
      <c r="K5" s="3" t="s">
        <v>16</v>
      </c>
    </row>
    <row r="6" spans="1:11" x14ac:dyDescent="0.25">
      <c r="A6" s="124"/>
      <c r="B6" s="124" t="s">
        <v>8</v>
      </c>
      <c r="C6" s="4" t="s">
        <v>0</v>
      </c>
      <c r="D6" s="5">
        <v>2</v>
      </c>
      <c r="E6" s="6">
        <f t="shared" ref="E6:E16" si="0">D6/$D$17</f>
        <v>1.0101010101010102E-2</v>
      </c>
      <c r="F6" s="5">
        <v>92</v>
      </c>
      <c r="G6" s="6">
        <f>F6/$F$17</f>
        <v>0.46464646464646464</v>
      </c>
      <c r="H6" s="5">
        <v>13</v>
      </c>
      <c r="I6" s="6">
        <f>H6/$H$17</f>
        <v>6.5656565656565663E-2</v>
      </c>
      <c r="J6" s="5">
        <v>37</v>
      </c>
      <c r="K6" s="6">
        <f>J6/$J$17</f>
        <v>0.18686868686868688</v>
      </c>
    </row>
    <row r="7" spans="1:11" x14ac:dyDescent="0.25">
      <c r="A7" s="124"/>
      <c r="B7" s="124"/>
      <c r="C7" s="4" t="s">
        <v>1</v>
      </c>
      <c r="D7" s="5">
        <v>96</v>
      </c>
      <c r="E7" s="6">
        <f t="shared" si="0"/>
        <v>0.48484848484848486</v>
      </c>
      <c r="F7" s="5">
        <v>6</v>
      </c>
      <c r="G7" s="6">
        <f t="shared" ref="G7:G16" si="1">F7/$F$17</f>
        <v>3.0303030303030304E-2</v>
      </c>
      <c r="H7" s="5">
        <v>85</v>
      </c>
      <c r="I7" s="6">
        <f t="shared" ref="I7:I16" si="2">H7/$H$17</f>
        <v>0.42929292929292928</v>
      </c>
      <c r="J7" s="5">
        <v>61</v>
      </c>
      <c r="K7" s="6">
        <f t="shared" ref="K7:K16" si="3">J7/$J$17</f>
        <v>0.30808080808080807</v>
      </c>
    </row>
    <row r="8" spans="1:11" x14ac:dyDescent="0.25">
      <c r="A8" s="124"/>
      <c r="B8" s="124"/>
      <c r="C8" s="7" t="s">
        <v>12</v>
      </c>
      <c r="D8" s="8">
        <f>SUM(D6:D7)</f>
        <v>98</v>
      </c>
      <c r="E8" s="6">
        <f t="shared" si="0"/>
        <v>0.49494949494949497</v>
      </c>
      <c r="F8" s="8">
        <f>SUM(F6:F7)</f>
        <v>98</v>
      </c>
      <c r="G8" s="6">
        <f t="shared" si="1"/>
        <v>0.49494949494949497</v>
      </c>
      <c r="H8" s="8">
        <f>SUM(H6:H7)</f>
        <v>98</v>
      </c>
      <c r="I8" s="6">
        <f t="shared" si="2"/>
        <v>0.49494949494949497</v>
      </c>
      <c r="J8" s="8">
        <f>SUM(J6:J7)</f>
        <v>98</v>
      </c>
      <c r="K8" s="6">
        <f t="shared" si="3"/>
        <v>0.49494949494949497</v>
      </c>
    </row>
    <row r="9" spans="1:11" x14ac:dyDescent="0.25">
      <c r="A9" s="124"/>
      <c r="B9" s="124" t="s">
        <v>9</v>
      </c>
      <c r="C9" s="9" t="s">
        <v>0</v>
      </c>
      <c r="D9" s="10">
        <v>9</v>
      </c>
      <c r="E9" s="6">
        <f t="shared" si="0"/>
        <v>4.5454545454545456E-2</v>
      </c>
      <c r="F9" s="10">
        <v>54</v>
      </c>
      <c r="G9" s="6">
        <f t="shared" si="1"/>
        <v>0.27272727272727271</v>
      </c>
      <c r="H9" s="10">
        <v>18</v>
      </c>
      <c r="I9" s="6">
        <f t="shared" si="2"/>
        <v>9.0909090909090912E-2</v>
      </c>
      <c r="J9" s="10">
        <v>36</v>
      </c>
      <c r="K9" s="6">
        <f t="shared" si="3"/>
        <v>0.18181818181818182</v>
      </c>
    </row>
    <row r="10" spans="1:11" x14ac:dyDescent="0.25">
      <c r="A10" s="124"/>
      <c r="B10" s="124"/>
      <c r="C10" s="9" t="s">
        <v>1</v>
      </c>
      <c r="D10" s="10">
        <v>50</v>
      </c>
      <c r="E10" s="6">
        <f t="shared" si="0"/>
        <v>0.25252525252525254</v>
      </c>
      <c r="F10" s="10">
        <v>5</v>
      </c>
      <c r="G10" s="6">
        <f t="shared" si="1"/>
        <v>2.5252525252525252E-2</v>
      </c>
      <c r="H10" s="10">
        <v>41</v>
      </c>
      <c r="I10" s="6">
        <f t="shared" si="2"/>
        <v>0.20707070707070707</v>
      </c>
      <c r="J10" s="10">
        <v>23</v>
      </c>
      <c r="K10" s="6">
        <f t="shared" si="3"/>
        <v>0.11616161616161616</v>
      </c>
    </row>
    <row r="11" spans="1:11" x14ac:dyDescent="0.25">
      <c r="A11" s="124"/>
      <c r="B11" s="124"/>
      <c r="C11" s="11" t="s">
        <v>13</v>
      </c>
      <c r="D11" s="10">
        <f>SUM(D9:D10)</f>
        <v>59</v>
      </c>
      <c r="E11" s="6">
        <f t="shared" si="0"/>
        <v>0.29797979797979796</v>
      </c>
      <c r="F11" s="10">
        <f>SUM(F9:F10)</f>
        <v>59</v>
      </c>
      <c r="G11" s="6">
        <f t="shared" si="1"/>
        <v>0.29797979797979796</v>
      </c>
      <c r="H11" s="10">
        <f>SUM(H9:H10)</f>
        <v>59</v>
      </c>
      <c r="I11" s="6">
        <f t="shared" si="2"/>
        <v>0.29797979797979796</v>
      </c>
      <c r="J11" s="10">
        <f>SUM(J9:J10)</f>
        <v>59</v>
      </c>
      <c r="K11" s="6">
        <f t="shared" si="3"/>
        <v>0.29797979797979796</v>
      </c>
    </row>
    <row r="12" spans="1:11" x14ac:dyDescent="0.25">
      <c r="A12" s="124"/>
      <c r="B12" s="124" t="s">
        <v>10</v>
      </c>
      <c r="C12" s="4" t="s">
        <v>0</v>
      </c>
      <c r="D12" s="12">
        <v>2</v>
      </c>
      <c r="E12" s="6">
        <f t="shared" si="0"/>
        <v>1.0101010101010102E-2</v>
      </c>
      <c r="F12" s="12">
        <v>35</v>
      </c>
      <c r="G12" s="6">
        <f t="shared" si="1"/>
        <v>0.17676767676767677</v>
      </c>
      <c r="H12" s="13">
        <v>6</v>
      </c>
      <c r="I12" s="6">
        <f t="shared" si="2"/>
        <v>3.0303030303030304E-2</v>
      </c>
      <c r="J12" s="12">
        <v>20</v>
      </c>
      <c r="K12" s="6">
        <f t="shared" si="3"/>
        <v>0.10101010101010101</v>
      </c>
    </row>
    <row r="13" spans="1:11" x14ac:dyDescent="0.25">
      <c r="A13" s="124"/>
      <c r="B13" s="124"/>
      <c r="C13" s="4" t="s">
        <v>1</v>
      </c>
      <c r="D13" s="12">
        <v>39</v>
      </c>
      <c r="E13" s="6">
        <f t="shared" si="0"/>
        <v>0.19696969696969696</v>
      </c>
      <c r="F13" s="12">
        <v>6</v>
      </c>
      <c r="G13" s="6">
        <f t="shared" si="1"/>
        <v>3.0303030303030304E-2</v>
      </c>
      <c r="H13" s="13">
        <v>35</v>
      </c>
      <c r="I13" s="6">
        <f t="shared" si="2"/>
        <v>0.17676767676767677</v>
      </c>
      <c r="J13" s="12">
        <v>21</v>
      </c>
      <c r="K13" s="6">
        <f t="shared" si="3"/>
        <v>0.10606060606060606</v>
      </c>
    </row>
    <row r="14" spans="1:11" x14ac:dyDescent="0.25">
      <c r="A14" s="124"/>
      <c r="B14" s="124"/>
      <c r="C14" s="2" t="s">
        <v>12</v>
      </c>
      <c r="D14" s="12">
        <f t="shared" ref="D14:J14" si="4">SUM(D12:D13)</f>
        <v>41</v>
      </c>
      <c r="E14" s="6">
        <f t="shared" si="0"/>
        <v>0.20707070707070707</v>
      </c>
      <c r="F14" s="12">
        <f t="shared" si="4"/>
        <v>41</v>
      </c>
      <c r="G14" s="6">
        <f t="shared" si="1"/>
        <v>0.20707070707070707</v>
      </c>
      <c r="H14" s="12">
        <f t="shared" si="4"/>
        <v>41</v>
      </c>
      <c r="I14" s="6">
        <f t="shared" si="2"/>
        <v>0.20707070707070707</v>
      </c>
      <c r="J14" s="12">
        <f t="shared" si="4"/>
        <v>41</v>
      </c>
      <c r="K14" s="6">
        <f t="shared" si="3"/>
        <v>0.20707070707070707</v>
      </c>
    </row>
    <row r="15" spans="1:11" x14ac:dyDescent="0.25">
      <c r="A15" s="124"/>
      <c r="B15" s="124" t="s">
        <v>14</v>
      </c>
      <c r="C15" s="4" t="s">
        <v>0</v>
      </c>
      <c r="D15" s="12">
        <f>D6+D9+D12</f>
        <v>13</v>
      </c>
      <c r="E15" s="6">
        <f t="shared" si="0"/>
        <v>6.5656565656565663E-2</v>
      </c>
      <c r="F15" s="12">
        <f>F6+F9+F12</f>
        <v>181</v>
      </c>
      <c r="G15" s="6">
        <f t="shared" si="1"/>
        <v>0.91414141414141414</v>
      </c>
      <c r="H15" s="12">
        <f>H6+H9+H12</f>
        <v>37</v>
      </c>
      <c r="I15" s="6">
        <f t="shared" si="2"/>
        <v>0.18686868686868688</v>
      </c>
      <c r="J15" s="12">
        <f>J6+J9+J12</f>
        <v>93</v>
      </c>
      <c r="K15" s="6">
        <f t="shared" si="3"/>
        <v>0.46969696969696972</v>
      </c>
    </row>
    <row r="16" spans="1:11" x14ac:dyDescent="0.25">
      <c r="A16" s="124"/>
      <c r="B16" s="124"/>
      <c r="C16" s="4" t="s">
        <v>1</v>
      </c>
      <c r="D16" s="12">
        <f>D7+D10+D13</f>
        <v>185</v>
      </c>
      <c r="E16" s="6">
        <f t="shared" si="0"/>
        <v>0.93434343434343436</v>
      </c>
      <c r="F16" s="12">
        <f>F7+F10+F13</f>
        <v>17</v>
      </c>
      <c r="G16" s="6">
        <f t="shared" si="1"/>
        <v>8.5858585858585856E-2</v>
      </c>
      <c r="H16" s="12">
        <f>H7+H10+H13</f>
        <v>161</v>
      </c>
      <c r="I16" s="6">
        <f t="shared" si="2"/>
        <v>0.81313131313131315</v>
      </c>
      <c r="J16" s="12">
        <f>J7+J10+J13</f>
        <v>105</v>
      </c>
      <c r="K16" s="6">
        <f t="shared" si="3"/>
        <v>0.53030303030303028</v>
      </c>
    </row>
    <row r="17" spans="1:11" x14ac:dyDescent="0.25">
      <c r="A17" s="124"/>
      <c r="B17" s="124"/>
      <c r="C17" s="2" t="s">
        <v>14</v>
      </c>
      <c r="D17" s="14">
        <f>D8+D11+D14</f>
        <v>198</v>
      </c>
      <c r="E17" s="15">
        <v>1</v>
      </c>
      <c r="F17" s="14">
        <f>F8+F11+F14</f>
        <v>198</v>
      </c>
      <c r="G17" s="15">
        <v>1</v>
      </c>
      <c r="H17" s="14">
        <f>H8+H11+H14</f>
        <v>198</v>
      </c>
      <c r="I17" s="15">
        <v>1</v>
      </c>
      <c r="J17" s="14">
        <f>J8+J11+J14</f>
        <v>198</v>
      </c>
      <c r="K17" s="15">
        <v>1</v>
      </c>
    </row>
  </sheetData>
  <mergeCells count="14">
    <mergeCell ref="A2:K2"/>
    <mergeCell ref="A3:K3"/>
    <mergeCell ref="A4:A17"/>
    <mergeCell ref="A1:K1"/>
    <mergeCell ref="B6:B8"/>
    <mergeCell ref="B9:B11"/>
    <mergeCell ref="B12:B14"/>
    <mergeCell ref="B4:B5"/>
    <mergeCell ref="B15:B17"/>
    <mergeCell ref="C4:C5"/>
    <mergeCell ref="D4:E4"/>
    <mergeCell ref="F4:G4"/>
    <mergeCell ref="H4:I4"/>
    <mergeCell ref="J4:K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2512-34D3-4DFF-A9F5-E7432E02AAC5}">
  <dimension ref="A4:F12"/>
  <sheetViews>
    <sheetView tabSelected="1" workbookViewId="0">
      <selection activeCell="I5" sqref="I5"/>
    </sheetView>
  </sheetViews>
  <sheetFormatPr defaultRowHeight="16.5" x14ac:dyDescent="0.25"/>
  <cols>
    <col min="1" max="1" width="15.75" style="129" customWidth="1"/>
    <col min="2" max="3" width="9" style="129"/>
    <col min="4" max="4" width="10.875" style="129" customWidth="1"/>
    <col min="5" max="5" width="9" style="129"/>
    <col min="6" max="6" width="10.375" style="129" customWidth="1"/>
    <col min="7" max="16384" width="9" style="129"/>
  </cols>
  <sheetData>
    <row r="4" spans="1:6" ht="17.25" thickBot="1" x14ac:dyDescent="0.3">
      <c r="A4" s="128" t="s">
        <v>56</v>
      </c>
    </row>
    <row r="5" spans="1:6" ht="36" customHeight="1" thickBot="1" x14ac:dyDescent="0.3">
      <c r="A5" s="130" t="s">
        <v>57</v>
      </c>
      <c r="B5" s="131" t="s">
        <v>42</v>
      </c>
      <c r="C5" s="132" t="s">
        <v>43</v>
      </c>
      <c r="D5" s="133"/>
      <c r="E5" s="134" t="s">
        <v>55</v>
      </c>
      <c r="F5" s="135"/>
    </row>
    <row r="6" spans="1:6" ht="17.25" thickBot="1" x14ac:dyDescent="0.3">
      <c r="A6" s="136"/>
      <c r="B6" s="137" t="s">
        <v>45</v>
      </c>
      <c r="C6" s="137" t="s">
        <v>46</v>
      </c>
      <c r="D6" s="137" t="s">
        <v>47</v>
      </c>
      <c r="E6" s="137" t="s">
        <v>46</v>
      </c>
      <c r="F6" s="137" t="s">
        <v>47</v>
      </c>
    </row>
    <row r="7" spans="1:6" ht="17.25" thickBot="1" x14ac:dyDescent="0.3">
      <c r="A7" s="138" t="s">
        <v>58</v>
      </c>
      <c r="B7" s="137">
        <v>421</v>
      </c>
      <c r="C7" s="139">
        <v>332</v>
      </c>
      <c r="D7" s="140">
        <f>C7/B7</f>
        <v>0.78859857482185269</v>
      </c>
      <c r="E7" s="137">
        <f>B7-C7</f>
        <v>89</v>
      </c>
      <c r="F7" s="140">
        <f>E7/B7</f>
        <v>0.21140142517814728</v>
      </c>
    </row>
    <row r="8" spans="1:6" ht="17.25" thickBot="1" x14ac:dyDescent="0.3">
      <c r="A8" s="138" t="s">
        <v>59</v>
      </c>
      <c r="B8" s="137">
        <v>219</v>
      </c>
      <c r="C8" s="139">
        <v>152</v>
      </c>
      <c r="D8" s="140">
        <f>C8/B8</f>
        <v>0.69406392694063923</v>
      </c>
      <c r="E8" s="137">
        <f>B8-C8</f>
        <v>67</v>
      </c>
      <c r="F8" s="140">
        <f>E8/B8</f>
        <v>0.30593607305936071</v>
      </c>
    </row>
    <row r="9" spans="1:6" ht="17.25" thickBot="1" x14ac:dyDescent="0.3">
      <c r="A9" s="138" t="s">
        <v>60</v>
      </c>
      <c r="B9" s="137">
        <v>159</v>
      </c>
      <c r="C9" s="139">
        <v>117</v>
      </c>
      <c r="D9" s="140">
        <f>C9/B9</f>
        <v>0.73584905660377353</v>
      </c>
      <c r="E9" s="137">
        <f>B9-C9</f>
        <v>42</v>
      </c>
      <c r="F9" s="140">
        <f>E9/B9</f>
        <v>0.26415094339622641</v>
      </c>
    </row>
    <row r="10" spans="1:6" ht="17.25" thickBot="1" x14ac:dyDescent="0.3">
      <c r="A10" s="138" t="s">
        <v>61</v>
      </c>
      <c r="B10" s="137">
        <v>120</v>
      </c>
      <c r="C10" s="139">
        <v>69</v>
      </c>
      <c r="D10" s="140">
        <f>C10/B10</f>
        <v>0.57499999999999996</v>
      </c>
      <c r="E10" s="137">
        <f>B10-C10</f>
        <v>51</v>
      </c>
      <c r="F10" s="140">
        <f>E10/B10</f>
        <v>0.42499999999999999</v>
      </c>
    </row>
    <row r="11" spans="1:6" ht="17.25" thickBot="1" x14ac:dyDescent="0.3">
      <c r="A11" s="141" t="s">
        <v>30</v>
      </c>
      <c r="B11" s="142">
        <f>SUM(B7:B10)</f>
        <v>919</v>
      </c>
      <c r="C11" s="142">
        <f>SUM(C7:C10)</f>
        <v>670</v>
      </c>
      <c r="D11" s="143">
        <f>C11/B11</f>
        <v>0.72905331882480962</v>
      </c>
      <c r="E11" s="142">
        <f>SUM(E7:E10)</f>
        <v>249</v>
      </c>
      <c r="F11" s="143">
        <f>E11/B11</f>
        <v>0.27094668117519044</v>
      </c>
    </row>
    <row r="12" spans="1:6" x14ac:dyDescent="0.25">
      <c r="A12" s="144" t="s">
        <v>62</v>
      </c>
    </row>
  </sheetData>
  <mergeCells count="3">
    <mergeCell ref="A5:A6"/>
    <mergeCell ref="C5:D5"/>
    <mergeCell ref="E5:F5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DA86-026B-49EA-8830-94D5290A1C8C}">
  <dimension ref="B5:G12"/>
  <sheetViews>
    <sheetView workbookViewId="0">
      <selection activeCell="E22" sqref="E22"/>
    </sheetView>
  </sheetViews>
  <sheetFormatPr defaultRowHeight="16.5" x14ac:dyDescent="0.25"/>
  <cols>
    <col min="1" max="1" width="9" style="83"/>
    <col min="2" max="2" width="12.5" style="83" customWidth="1"/>
    <col min="3" max="3" width="9" style="83"/>
    <col min="4" max="5" width="10.625" style="83" customWidth="1"/>
    <col min="6" max="7" width="15.125" style="83" customWidth="1"/>
    <col min="8" max="16384" width="9" style="83"/>
  </cols>
  <sheetData>
    <row r="5" spans="2:7" ht="17.25" thickBot="1" x14ac:dyDescent="0.3">
      <c r="B5" s="82" t="s">
        <v>54</v>
      </c>
    </row>
    <row r="6" spans="2:7" ht="17.25" thickBot="1" x14ac:dyDescent="0.3">
      <c r="B6" s="104" t="s">
        <v>49</v>
      </c>
      <c r="C6" s="84" t="s">
        <v>42</v>
      </c>
      <c r="D6" s="106" t="s">
        <v>43</v>
      </c>
      <c r="E6" s="107"/>
      <c r="F6" s="106" t="s">
        <v>55</v>
      </c>
      <c r="G6" s="107"/>
    </row>
    <row r="7" spans="2:7" ht="17.25" thickBot="1" x14ac:dyDescent="0.3">
      <c r="B7" s="105"/>
      <c r="C7" s="85" t="s">
        <v>45</v>
      </c>
      <c r="D7" s="85" t="s">
        <v>46</v>
      </c>
      <c r="E7" s="85" t="s">
        <v>47</v>
      </c>
      <c r="F7" s="85" t="s">
        <v>46</v>
      </c>
      <c r="G7" s="85" t="s">
        <v>47</v>
      </c>
    </row>
    <row r="8" spans="2:7" ht="17.25" thickBot="1" x14ac:dyDescent="0.3">
      <c r="B8" s="86" t="s">
        <v>27</v>
      </c>
      <c r="C8" s="85">
        <v>389</v>
      </c>
      <c r="D8" s="85">
        <v>255</v>
      </c>
      <c r="E8" s="87">
        <f>D8/C8</f>
        <v>0.65552699228791778</v>
      </c>
      <c r="F8" s="85">
        <v>134</v>
      </c>
      <c r="G8" s="87">
        <f>F8/C8</f>
        <v>0.34447300771208228</v>
      </c>
    </row>
    <row r="9" spans="2:7" ht="17.25" thickBot="1" x14ac:dyDescent="0.3">
      <c r="B9" s="86" t="s">
        <v>28</v>
      </c>
      <c r="C9" s="85">
        <v>278</v>
      </c>
      <c r="D9" s="85">
        <v>163</v>
      </c>
      <c r="E9" s="87">
        <f t="shared" ref="E9:E11" si="0">D9/C9</f>
        <v>0.58633093525179858</v>
      </c>
      <c r="F9" s="85">
        <v>115</v>
      </c>
      <c r="G9" s="87">
        <f t="shared" ref="G9:G11" si="1">F9/C9</f>
        <v>0.41366906474820142</v>
      </c>
    </row>
    <row r="10" spans="2:7" ht="17.25" thickBot="1" x14ac:dyDescent="0.3">
      <c r="B10" s="86" t="s">
        <v>29</v>
      </c>
      <c r="C10" s="85">
        <v>227</v>
      </c>
      <c r="D10" s="85">
        <v>169</v>
      </c>
      <c r="E10" s="87">
        <f t="shared" si="0"/>
        <v>0.74449339207048459</v>
      </c>
      <c r="F10" s="85">
        <v>58</v>
      </c>
      <c r="G10" s="87">
        <f t="shared" si="1"/>
        <v>0.25550660792951541</v>
      </c>
    </row>
    <row r="11" spans="2:7" ht="17.25" thickBot="1" x14ac:dyDescent="0.3">
      <c r="B11" s="88" t="s">
        <v>30</v>
      </c>
      <c r="C11" s="89">
        <f>SUM(C8:C10)</f>
        <v>894</v>
      </c>
      <c r="D11" s="90">
        <f>SUM(D8:D10)</f>
        <v>587</v>
      </c>
      <c r="E11" s="87">
        <f t="shared" si="0"/>
        <v>0.65659955257270697</v>
      </c>
      <c r="F11" s="90">
        <f>SUM(F8:F10)</f>
        <v>307</v>
      </c>
      <c r="G11" s="87">
        <f t="shared" si="1"/>
        <v>0.34340044742729309</v>
      </c>
    </row>
    <row r="12" spans="2:7" x14ac:dyDescent="0.25">
      <c r="B12" s="91" t="s">
        <v>51</v>
      </c>
    </row>
  </sheetData>
  <mergeCells count="3">
    <mergeCell ref="B6:B7"/>
    <mergeCell ref="D6:E6"/>
    <mergeCell ref="F6:G6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13"/>
  <sheetViews>
    <sheetView workbookViewId="0">
      <selection activeCell="F7" sqref="F7:G7"/>
    </sheetView>
  </sheetViews>
  <sheetFormatPr defaultRowHeight="16.5" x14ac:dyDescent="0.25"/>
  <cols>
    <col min="2" max="2" width="11.625" customWidth="1"/>
    <col min="3" max="7" width="10.625" customWidth="1"/>
  </cols>
  <sheetData>
    <row r="6" spans="2:7" ht="17.25" thickBot="1" x14ac:dyDescent="0.3">
      <c r="B6" s="74" t="s">
        <v>50</v>
      </c>
    </row>
    <row r="7" spans="2:7" ht="17.25" thickBot="1" x14ac:dyDescent="0.3">
      <c r="B7" s="108" t="s">
        <v>49</v>
      </c>
      <c r="C7" s="78" t="s">
        <v>42</v>
      </c>
      <c r="D7" s="110" t="s">
        <v>43</v>
      </c>
      <c r="E7" s="111"/>
      <c r="F7" s="110" t="s">
        <v>48</v>
      </c>
      <c r="G7" s="111"/>
    </row>
    <row r="8" spans="2:7" ht="17.25" thickBot="1" x14ac:dyDescent="0.3">
      <c r="B8" s="109"/>
      <c r="C8" s="64" t="s">
        <v>45</v>
      </c>
      <c r="D8" s="64" t="s">
        <v>46</v>
      </c>
      <c r="E8" s="64" t="s">
        <v>47</v>
      </c>
      <c r="F8" s="64" t="s">
        <v>46</v>
      </c>
      <c r="G8" s="64" t="s">
        <v>47</v>
      </c>
    </row>
    <row r="9" spans="2:7" ht="17.25" thickBot="1" x14ac:dyDescent="0.3">
      <c r="B9" s="79" t="s">
        <v>27</v>
      </c>
      <c r="C9" s="64">
        <v>395</v>
      </c>
      <c r="D9" s="64">
        <v>235</v>
      </c>
      <c r="E9" s="80">
        <v>0.59489999999999998</v>
      </c>
      <c r="F9" s="64">
        <v>160</v>
      </c>
      <c r="G9" s="80">
        <v>0.40510000000000002</v>
      </c>
    </row>
    <row r="10" spans="2:7" ht="17.25" thickBot="1" x14ac:dyDescent="0.3">
      <c r="B10" s="79" t="s">
        <v>28</v>
      </c>
      <c r="C10" s="64">
        <v>251</v>
      </c>
      <c r="D10" s="64">
        <v>131</v>
      </c>
      <c r="E10" s="80">
        <v>0.52190000000000003</v>
      </c>
      <c r="F10" s="64">
        <v>120</v>
      </c>
      <c r="G10" s="80">
        <v>0.47810000000000002</v>
      </c>
    </row>
    <row r="11" spans="2:7" ht="17.25" thickBot="1" x14ac:dyDescent="0.3">
      <c r="B11" s="79" t="s">
        <v>29</v>
      </c>
      <c r="C11" s="64">
        <v>218</v>
      </c>
      <c r="D11" s="64">
        <v>169</v>
      </c>
      <c r="E11" s="80">
        <v>0.7752</v>
      </c>
      <c r="F11" s="64">
        <v>49</v>
      </c>
      <c r="G11" s="80">
        <v>0.2248</v>
      </c>
    </row>
    <row r="12" spans="2:7" ht="17.25" thickBot="1" x14ac:dyDescent="0.3">
      <c r="B12" s="67" t="s">
        <v>30</v>
      </c>
      <c r="C12" s="68">
        <v>864</v>
      </c>
      <c r="D12" s="68">
        <v>535</v>
      </c>
      <c r="E12" s="81">
        <v>0.61919999999999997</v>
      </c>
      <c r="F12" s="68">
        <v>329</v>
      </c>
      <c r="G12" s="81">
        <v>0.38080000000000003</v>
      </c>
    </row>
    <row r="13" spans="2:7" x14ac:dyDescent="0.25">
      <c r="B13" s="75" t="s">
        <v>51</v>
      </c>
    </row>
  </sheetData>
  <mergeCells count="3">
    <mergeCell ref="B7:B8"/>
    <mergeCell ref="D7:E7"/>
    <mergeCell ref="F7:G7"/>
  </mergeCells>
  <phoneticPr fontId="1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G13"/>
  <sheetViews>
    <sheetView workbookViewId="0">
      <selection activeCell="B14" sqref="B14"/>
    </sheetView>
  </sheetViews>
  <sheetFormatPr defaultRowHeight="16.5" x14ac:dyDescent="0.25"/>
  <cols>
    <col min="2" max="2" width="11.625" customWidth="1"/>
    <col min="3" max="7" width="10.625" customWidth="1"/>
  </cols>
  <sheetData>
    <row r="6" spans="2:7" ht="17.25" thickBot="1" x14ac:dyDescent="0.3">
      <c r="B6" s="74" t="s">
        <v>53</v>
      </c>
    </row>
    <row r="7" spans="2:7" ht="17.25" thickBot="1" x14ac:dyDescent="0.3">
      <c r="B7" s="112" t="s">
        <v>41</v>
      </c>
      <c r="C7" s="61" t="s">
        <v>42</v>
      </c>
      <c r="D7" s="114" t="s">
        <v>43</v>
      </c>
      <c r="E7" s="115"/>
      <c r="F7" s="114" t="s">
        <v>48</v>
      </c>
      <c r="G7" s="115"/>
    </row>
    <row r="8" spans="2:7" ht="17.25" thickBot="1" x14ac:dyDescent="0.3">
      <c r="B8" s="113"/>
      <c r="C8" s="62" t="s">
        <v>45</v>
      </c>
      <c r="D8" s="62" t="s">
        <v>46</v>
      </c>
      <c r="E8" s="62" t="s">
        <v>47</v>
      </c>
      <c r="F8" s="62" t="s">
        <v>46</v>
      </c>
      <c r="G8" s="62" t="s">
        <v>47</v>
      </c>
    </row>
    <row r="9" spans="2:7" ht="17.25" thickBot="1" x14ac:dyDescent="0.3">
      <c r="B9" s="63" t="s">
        <v>27</v>
      </c>
      <c r="C9" s="62">
        <v>468</v>
      </c>
      <c r="D9" s="62">
        <v>283</v>
      </c>
      <c r="E9" s="72">
        <v>0.60470000000000002</v>
      </c>
      <c r="F9" s="62">
        <v>185</v>
      </c>
      <c r="G9" s="72">
        <v>0.39529999999999998</v>
      </c>
    </row>
    <row r="10" spans="2:7" ht="17.25" thickBot="1" x14ac:dyDescent="0.3">
      <c r="B10" s="63" t="s">
        <v>28</v>
      </c>
      <c r="C10" s="62">
        <v>251</v>
      </c>
      <c r="D10" s="62">
        <v>130</v>
      </c>
      <c r="E10" s="72">
        <v>0.51790000000000003</v>
      </c>
      <c r="F10" s="62">
        <v>121</v>
      </c>
      <c r="G10" s="72">
        <v>0.48209999999999997</v>
      </c>
    </row>
    <row r="11" spans="2:7" ht="17.25" thickBot="1" x14ac:dyDescent="0.3">
      <c r="B11" s="63" t="s">
        <v>29</v>
      </c>
      <c r="C11" s="62">
        <v>221</v>
      </c>
      <c r="D11" s="62">
        <v>145</v>
      </c>
      <c r="E11" s="72">
        <v>0.65610000000000002</v>
      </c>
      <c r="F11" s="62">
        <v>76</v>
      </c>
      <c r="G11" s="72">
        <v>0.34389999999999998</v>
      </c>
    </row>
    <row r="12" spans="2:7" ht="17.25" thickBot="1" x14ac:dyDescent="0.3">
      <c r="B12" s="73" t="s">
        <v>30</v>
      </c>
      <c r="C12" s="76">
        <v>940</v>
      </c>
      <c r="D12" s="76">
        <v>558</v>
      </c>
      <c r="E12" s="77">
        <v>0.59360000000000002</v>
      </c>
      <c r="F12" s="76">
        <v>382</v>
      </c>
      <c r="G12" s="77">
        <v>0.40639999999999998</v>
      </c>
    </row>
    <row r="13" spans="2:7" x14ac:dyDescent="0.25">
      <c r="B13" s="75" t="s">
        <v>52</v>
      </c>
    </row>
  </sheetData>
  <mergeCells count="3">
    <mergeCell ref="B7:B8"/>
    <mergeCell ref="D7:E7"/>
    <mergeCell ref="F7:G7"/>
  </mergeCells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G13"/>
  <sheetViews>
    <sheetView workbookViewId="0">
      <selection activeCell="A6" sqref="A6"/>
    </sheetView>
  </sheetViews>
  <sheetFormatPr defaultRowHeight="16.5" x14ac:dyDescent="0.25"/>
  <cols>
    <col min="2" max="2" width="13.375" customWidth="1"/>
    <col min="4" max="7" width="10.125" customWidth="1"/>
  </cols>
  <sheetData>
    <row r="7" spans="2:7" ht="17.25" thickBot="1" x14ac:dyDescent="0.3"/>
    <row r="8" spans="2:7" ht="17.25" thickBot="1" x14ac:dyDescent="0.3">
      <c r="B8" s="112" t="s">
        <v>41</v>
      </c>
      <c r="C8" s="61" t="s">
        <v>42</v>
      </c>
      <c r="D8" s="114" t="s">
        <v>43</v>
      </c>
      <c r="E8" s="115"/>
      <c r="F8" s="114" t="s">
        <v>44</v>
      </c>
      <c r="G8" s="115"/>
    </row>
    <row r="9" spans="2:7" ht="17.25" thickBot="1" x14ac:dyDescent="0.3">
      <c r="B9" s="113"/>
      <c r="C9" s="62" t="s">
        <v>45</v>
      </c>
      <c r="D9" s="62" t="s">
        <v>46</v>
      </c>
      <c r="E9" s="62" t="s">
        <v>47</v>
      </c>
      <c r="F9" s="62" t="s">
        <v>46</v>
      </c>
      <c r="G9" s="62" t="s">
        <v>47</v>
      </c>
    </row>
    <row r="10" spans="2:7" ht="17.25" thickBot="1" x14ac:dyDescent="0.3">
      <c r="B10" s="63" t="s">
        <v>27</v>
      </c>
      <c r="C10" s="64">
        <v>411</v>
      </c>
      <c r="D10" s="65">
        <v>374</v>
      </c>
      <c r="E10" s="66">
        <v>0.90559999999999996</v>
      </c>
      <c r="F10" s="65">
        <v>37</v>
      </c>
      <c r="G10" s="66">
        <v>9.4399999999999998E-2</v>
      </c>
    </row>
    <row r="11" spans="2:7" ht="17.25" thickBot="1" x14ac:dyDescent="0.3">
      <c r="B11" s="63" t="s">
        <v>28</v>
      </c>
      <c r="C11" s="64">
        <v>240</v>
      </c>
      <c r="D11" s="65">
        <v>201</v>
      </c>
      <c r="E11" s="66">
        <v>0.83750000000000002</v>
      </c>
      <c r="F11" s="65">
        <v>39</v>
      </c>
      <c r="G11" s="66">
        <v>0.16250000000000001</v>
      </c>
    </row>
    <row r="12" spans="2:7" ht="17.25" thickBot="1" x14ac:dyDescent="0.3">
      <c r="B12" s="63" t="s">
        <v>29</v>
      </c>
      <c r="C12" s="64">
        <v>197</v>
      </c>
      <c r="D12" s="65">
        <v>183</v>
      </c>
      <c r="E12" s="66">
        <v>0.92889999999999995</v>
      </c>
      <c r="F12" s="65">
        <v>14</v>
      </c>
      <c r="G12" s="66">
        <v>7.1099999999999997E-2</v>
      </c>
    </row>
    <row r="13" spans="2:7" ht="17.25" thickBot="1" x14ac:dyDescent="0.3">
      <c r="B13" s="67" t="s">
        <v>30</v>
      </c>
      <c r="C13" s="68">
        <v>848</v>
      </c>
      <c r="D13" s="69">
        <v>758</v>
      </c>
      <c r="E13" s="70">
        <v>0.89390000000000003</v>
      </c>
      <c r="F13" s="71">
        <v>90</v>
      </c>
      <c r="G13" s="70">
        <v>0.1061</v>
      </c>
    </row>
  </sheetData>
  <mergeCells count="3">
    <mergeCell ref="B8:B9"/>
    <mergeCell ref="D8:E8"/>
    <mergeCell ref="F8:G8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="110" zoomScaleNormal="110" workbookViewId="0">
      <selection activeCell="A11" sqref="A11"/>
    </sheetView>
  </sheetViews>
  <sheetFormatPr defaultColWidth="8.875" defaultRowHeight="16.5" x14ac:dyDescent="0.25"/>
  <cols>
    <col min="1" max="1" width="11.5" style="1" customWidth="1"/>
    <col min="2" max="2" width="11.875" style="1" customWidth="1"/>
    <col min="3" max="3" width="11.5" style="1" customWidth="1"/>
    <col min="4" max="4" width="11.25" style="1" customWidth="1"/>
    <col min="5" max="5" width="12.5" style="1" customWidth="1"/>
    <col min="6" max="6" width="12.875" style="1" customWidth="1"/>
    <col min="7" max="214" width="8.875" style="1"/>
    <col min="215" max="215" width="4.375" style="1" customWidth="1"/>
    <col min="216" max="216" width="8.875" style="1"/>
    <col min="217" max="217" width="16.5" style="1" customWidth="1"/>
    <col min="218" max="218" width="13.875" style="1" customWidth="1"/>
    <col min="219" max="219" width="14.625" style="1" customWidth="1"/>
    <col min="220" max="220" width="8.875" style="1"/>
    <col min="221" max="221" width="10.125" style="1" customWidth="1"/>
    <col min="222" max="225" width="8.875" style="1"/>
    <col min="226" max="226" width="14.625" style="1" bestFit="1" customWidth="1"/>
    <col min="227" max="227" width="8.875" style="1"/>
    <col min="228" max="228" width="14.625" style="1" bestFit="1" customWidth="1"/>
    <col min="229" max="230" width="10.625" style="1" customWidth="1"/>
    <col min="231" max="233" width="11.375" style="1" customWidth="1"/>
    <col min="234" max="234" width="12" style="1" customWidth="1"/>
    <col min="235" max="236" width="10.625" style="1" customWidth="1"/>
    <col min="237" max="237" width="20.125" style="1" customWidth="1"/>
    <col min="238" max="238" width="25.375" style="1" customWidth="1"/>
    <col min="239" max="239" width="16.375" style="1" customWidth="1"/>
    <col min="240" max="240" width="11.75" style="1" customWidth="1"/>
    <col min="241" max="241" width="11.75" style="1" bestFit="1" customWidth="1"/>
    <col min="242" max="242" width="8.875" style="1"/>
    <col min="243" max="243" width="11.75" style="1" bestFit="1" customWidth="1"/>
    <col min="244" max="16384" width="8.875" style="1"/>
  </cols>
  <sheetData>
    <row r="1" spans="1:6" ht="37.15" customHeight="1" x14ac:dyDescent="0.25">
      <c r="A1" s="116" t="s">
        <v>31</v>
      </c>
      <c r="B1" s="116"/>
      <c r="C1" s="116"/>
      <c r="D1" s="116"/>
      <c r="E1" s="116"/>
      <c r="F1" s="116"/>
    </row>
    <row r="2" spans="1:6" ht="20.45" customHeight="1" x14ac:dyDescent="0.25">
      <c r="A2" s="117" t="s">
        <v>37</v>
      </c>
      <c r="B2" s="117"/>
      <c r="C2" s="117"/>
      <c r="D2" s="117"/>
      <c r="E2" s="117"/>
      <c r="F2" s="117"/>
    </row>
    <row r="3" spans="1:6" ht="18" customHeight="1" x14ac:dyDescent="0.25">
      <c r="A3" s="118" t="s">
        <v>7</v>
      </c>
      <c r="B3" s="118"/>
      <c r="C3" s="118"/>
      <c r="D3" s="118"/>
      <c r="E3" s="118"/>
      <c r="F3" s="118"/>
    </row>
    <row r="4" spans="1:6" ht="42.6" customHeight="1" x14ac:dyDescent="0.25">
      <c r="A4" s="102" t="s">
        <v>11</v>
      </c>
      <c r="B4" s="102" t="s">
        <v>22</v>
      </c>
      <c r="C4" s="102" t="s">
        <v>23</v>
      </c>
      <c r="D4" s="102"/>
      <c r="E4" s="102" t="s">
        <v>24</v>
      </c>
      <c r="F4" s="102"/>
    </row>
    <row r="5" spans="1:6" ht="19.899999999999999" customHeight="1" x14ac:dyDescent="0.25">
      <c r="A5" s="102"/>
      <c r="B5" s="103"/>
      <c r="C5" s="16" t="s">
        <v>25</v>
      </c>
      <c r="D5" s="16" t="s">
        <v>26</v>
      </c>
      <c r="E5" s="16" t="s">
        <v>25</v>
      </c>
      <c r="F5" s="16" t="s">
        <v>26</v>
      </c>
    </row>
    <row r="6" spans="1:6" ht="27.6" customHeight="1" x14ac:dyDescent="0.25">
      <c r="A6" s="39" t="s">
        <v>34</v>
      </c>
      <c r="B6" s="45">
        <v>817</v>
      </c>
      <c r="C6" s="52">
        <v>739</v>
      </c>
      <c r="D6" s="53">
        <v>0.90449999999999997</v>
      </c>
      <c r="E6" s="52">
        <v>78</v>
      </c>
      <c r="F6" s="54">
        <v>9.5500000000000002E-2</v>
      </c>
    </row>
    <row r="7" spans="1:6" ht="30.6" customHeight="1" x14ac:dyDescent="0.25">
      <c r="A7" s="17" t="s">
        <v>27</v>
      </c>
      <c r="B7" s="29">
        <v>419</v>
      </c>
      <c r="C7" s="29">
        <v>398</v>
      </c>
      <c r="D7" s="30">
        <v>0.94989999999999997</v>
      </c>
      <c r="E7" s="29">
        <v>21</v>
      </c>
      <c r="F7" s="31">
        <v>5.0099999999999999E-2</v>
      </c>
    </row>
    <row r="8" spans="1:6" ht="30.6" customHeight="1" x14ac:dyDescent="0.25">
      <c r="A8" s="17" t="s">
        <v>28</v>
      </c>
      <c r="B8" s="29">
        <v>230</v>
      </c>
      <c r="C8" s="29">
        <v>188</v>
      </c>
      <c r="D8" s="30">
        <v>0.81740000000000002</v>
      </c>
      <c r="E8" s="29">
        <v>42</v>
      </c>
      <c r="F8" s="31">
        <v>0.18260000000000001</v>
      </c>
    </row>
    <row r="9" spans="1:6" ht="30.6" customHeight="1" thickBot="1" x14ac:dyDescent="0.3">
      <c r="A9" s="17" t="s">
        <v>29</v>
      </c>
      <c r="B9" s="36">
        <v>168</v>
      </c>
      <c r="C9" s="36">
        <v>153</v>
      </c>
      <c r="D9" s="37">
        <v>0.91069999999999995</v>
      </c>
      <c r="E9" s="36">
        <v>15</v>
      </c>
      <c r="F9" s="38">
        <v>8.9300000000000004E-2</v>
      </c>
    </row>
    <row r="11" spans="1:6" x14ac:dyDescent="0.25">
      <c r="A11" s="55" t="s">
        <v>40</v>
      </c>
    </row>
  </sheetData>
  <mergeCells count="7">
    <mergeCell ref="A1:F1"/>
    <mergeCell ref="A2:F2"/>
    <mergeCell ref="A3:F3"/>
    <mergeCell ref="A4:A5"/>
    <mergeCell ref="B4:B5"/>
    <mergeCell ref="C4:D4"/>
    <mergeCell ref="E4:F4"/>
  </mergeCells>
  <phoneticPr fontId="1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zoomScale="110" zoomScaleNormal="110" workbookViewId="0">
      <selection activeCell="C19" sqref="C19"/>
    </sheetView>
  </sheetViews>
  <sheetFormatPr defaultColWidth="8.875" defaultRowHeight="16.5" x14ac:dyDescent="0.25"/>
  <cols>
    <col min="1" max="1" width="11.5" style="1" customWidth="1"/>
    <col min="2" max="2" width="11.875" style="1" customWidth="1"/>
    <col min="3" max="3" width="11.5" style="1" customWidth="1"/>
    <col min="4" max="4" width="11.25" style="1" customWidth="1"/>
    <col min="5" max="5" width="12.5" style="1" customWidth="1"/>
    <col min="6" max="6" width="12.875" style="1" customWidth="1"/>
    <col min="7" max="214" width="8.875" style="1"/>
    <col min="215" max="215" width="4.375" style="1" customWidth="1"/>
    <col min="216" max="216" width="8.875" style="1"/>
    <col min="217" max="217" width="16.5" style="1" customWidth="1"/>
    <col min="218" max="218" width="13.875" style="1" customWidth="1"/>
    <col min="219" max="219" width="14.625" style="1" customWidth="1"/>
    <col min="220" max="220" width="8.875" style="1"/>
    <col min="221" max="221" width="10.125" style="1" customWidth="1"/>
    <col min="222" max="225" width="8.875" style="1"/>
    <col min="226" max="226" width="14.625" style="1" bestFit="1" customWidth="1"/>
    <col min="227" max="227" width="8.875" style="1"/>
    <col min="228" max="228" width="14.625" style="1" bestFit="1" customWidth="1"/>
    <col min="229" max="230" width="10.625" style="1" customWidth="1"/>
    <col min="231" max="233" width="11.375" style="1" customWidth="1"/>
    <col min="234" max="234" width="12" style="1" customWidth="1"/>
    <col min="235" max="236" width="10.625" style="1" customWidth="1"/>
    <col min="237" max="237" width="20.125" style="1" customWidth="1"/>
    <col min="238" max="238" width="25.375" style="1" customWidth="1"/>
    <col min="239" max="239" width="16.375" style="1" customWidth="1"/>
    <col min="240" max="240" width="11.75" style="1" customWidth="1"/>
    <col min="241" max="241" width="11.75" style="1" bestFit="1" customWidth="1"/>
    <col min="242" max="242" width="8.875" style="1"/>
    <col min="243" max="243" width="11.75" style="1" bestFit="1" customWidth="1"/>
    <col min="244" max="16384" width="8.875" style="1"/>
  </cols>
  <sheetData>
    <row r="1" spans="1:6" ht="37.15" customHeight="1" x14ac:dyDescent="0.25">
      <c r="A1" s="116" t="s">
        <v>31</v>
      </c>
      <c r="B1" s="116"/>
      <c r="C1" s="116"/>
      <c r="D1" s="116"/>
      <c r="E1" s="116"/>
      <c r="F1" s="116"/>
    </row>
    <row r="2" spans="1:6" ht="20.45" customHeight="1" x14ac:dyDescent="0.25">
      <c r="A2" s="117" t="s">
        <v>33</v>
      </c>
      <c r="B2" s="117"/>
      <c r="C2" s="117"/>
      <c r="D2" s="117"/>
      <c r="E2" s="117"/>
      <c r="F2" s="117"/>
    </row>
    <row r="3" spans="1:6" ht="18" customHeight="1" x14ac:dyDescent="0.25">
      <c r="A3" s="118" t="s">
        <v>7</v>
      </c>
      <c r="B3" s="118"/>
      <c r="C3" s="118"/>
      <c r="D3" s="118"/>
      <c r="E3" s="118"/>
      <c r="F3" s="118"/>
    </row>
    <row r="4" spans="1:6" ht="42.6" customHeight="1" x14ac:dyDescent="0.25">
      <c r="A4" s="102" t="s">
        <v>11</v>
      </c>
      <c r="B4" s="102" t="s">
        <v>22</v>
      </c>
      <c r="C4" s="102" t="s">
        <v>23</v>
      </c>
      <c r="D4" s="102"/>
      <c r="E4" s="102" t="s">
        <v>24</v>
      </c>
      <c r="F4" s="102"/>
    </row>
    <row r="5" spans="1:6" ht="19.899999999999999" customHeight="1" x14ac:dyDescent="0.25">
      <c r="A5" s="102"/>
      <c r="B5" s="103"/>
      <c r="C5" s="16" t="s">
        <v>25</v>
      </c>
      <c r="D5" s="16" t="s">
        <v>26</v>
      </c>
      <c r="E5" s="16" t="s">
        <v>25</v>
      </c>
      <c r="F5" s="16" t="s">
        <v>26</v>
      </c>
    </row>
    <row r="6" spans="1:6" ht="27.6" customHeight="1" x14ac:dyDescent="0.25">
      <c r="A6" s="39" t="s">
        <v>38</v>
      </c>
      <c r="B6" s="40">
        <f>SUM(B7:B9)</f>
        <v>682</v>
      </c>
      <c r="C6" s="40">
        <f>SUM(C7:C9)</f>
        <v>299</v>
      </c>
      <c r="D6" s="19">
        <f>C6/B6</f>
        <v>0.43841642228739003</v>
      </c>
      <c r="E6" s="40">
        <f>SUM(E7:E9)</f>
        <v>383</v>
      </c>
      <c r="F6" s="19">
        <f>E6/B6</f>
        <v>0.56158357771260992</v>
      </c>
    </row>
    <row r="7" spans="1:6" ht="30.6" customHeight="1" x14ac:dyDescent="0.25">
      <c r="A7" s="17" t="s">
        <v>27</v>
      </c>
      <c r="B7" s="41">
        <v>297</v>
      </c>
      <c r="C7" s="41">
        <v>133</v>
      </c>
      <c r="D7" s="42">
        <v>0.44779999999999998</v>
      </c>
      <c r="E7" s="41">
        <v>168</v>
      </c>
      <c r="F7" s="43">
        <v>0.56569999999999998</v>
      </c>
    </row>
    <row r="8" spans="1:6" ht="30.6" customHeight="1" x14ac:dyDescent="0.25">
      <c r="A8" s="17" t="s">
        <v>28</v>
      </c>
      <c r="B8" s="41">
        <v>221</v>
      </c>
      <c r="C8" s="41">
        <v>132</v>
      </c>
      <c r="D8" s="43">
        <v>0.59730000000000005</v>
      </c>
      <c r="E8" s="41">
        <v>89</v>
      </c>
      <c r="F8" s="43">
        <v>0.4027</v>
      </c>
    </row>
    <row r="9" spans="1:6" ht="30.6" customHeight="1" x14ac:dyDescent="0.25">
      <c r="A9" s="17" t="s">
        <v>29</v>
      </c>
      <c r="B9" s="41">
        <v>164</v>
      </c>
      <c r="C9" s="41">
        <v>34</v>
      </c>
      <c r="D9" s="43">
        <v>0.20730000000000001</v>
      </c>
      <c r="E9" s="41">
        <v>126</v>
      </c>
      <c r="F9" s="43">
        <v>0.76829999999999998</v>
      </c>
    </row>
    <row r="11" spans="1:6" x14ac:dyDescent="0.25">
      <c r="A11" s="55" t="s">
        <v>40</v>
      </c>
    </row>
  </sheetData>
  <mergeCells count="7">
    <mergeCell ref="A1:F1"/>
    <mergeCell ref="A2:F2"/>
    <mergeCell ref="A3:F3"/>
    <mergeCell ref="A4:A5"/>
    <mergeCell ref="B4:B5"/>
    <mergeCell ref="C4:D4"/>
    <mergeCell ref="E4:F4"/>
  </mergeCells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zoomScale="110" zoomScaleNormal="110" workbookViewId="0">
      <selection activeCell="A11" sqref="A11"/>
    </sheetView>
  </sheetViews>
  <sheetFormatPr defaultColWidth="8.875" defaultRowHeight="16.5" x14ac:dyDescent="0.25"/>
  <cols>
    <col min="1" max="1" width="11.5" style="1" customWidth="1"/>
    <col min="2" max="2" width="11.875" style="1" customWidth="1"/>
    <col min="3" max="3" width="11.5" style="1" customWidth="1"/>
    <col min="4" max="4" width="11.25" style="1" customWidth="1"/>
    <col min="5" max="5" width="12.5" style="1" customWidth="1"/>
    <col min="6" max="6" width="12.875" style="1" customWidth="1"/>
    <col min="7" max="224" width="8.875" style="1"/>
    <col min="225" max="225" width="4.375" style="1" customWidth="1"/>
    <col min="226" max="226" width="8.875" style="1"/>
    <col min="227" max="227" width="16.5" style="1" customWidth="1"/>
    <col min="228" max="228" width="13.875" style="1" customWidth="1"/>
    <col min="229" max="229" width="14.625" style="1" customWidth="1"/>
    <col min="230" max="230" width="8.875" style="1"/>
    <col min="231" max="231" width="10.125" style="1" customWidth="1"/>
    <col min="232" max="235" width="8.875" style="1"/>
    <col min="236" max="236" width="14.625" style="1" bestFit="1" customWidth="1"/>
    <col min="237" max="237" width="8.875" style="1"/>
    <col min="238" max="238" width="14.625" style="1" bestFit="1" customWidth="1"/>
    <col min="239" max="240" width="10.625" style="1" customWidth="1"/>
    <col min="241" max="243" width="11.375" style="1" customWidth="1"/>
    <col min="244" max="244" width="12" style="1" customWidth="1"/>
    <col min="245" max="246" width="10.625" style="1" customWidth="1"/>
    <col min="247" max="247" width="20.125" style="1" customWidth="1"/>
    <col min="248" max="248" width="25.375" style="1" customWidth="1"/>
    <col min="249" max="249" width="16.375" style="1" customWidth="1"/>
    <col min="250" max="250" width="11.75" style="1" customWidth="1"/>
    <col min="251" max="251" width="11.75" style="1" bestFit="1" customWidth="1"/>
    <col min="252" max="252" width="8.875" style="1"/>
    <col min="253" max="253" width="11.75" style="1" bestFit="1" customWidth="1"/>
    <col min="254" max="16384" width="8.875" style="1"/>
  </cols>
  <sheetData>
    <row r="1" spans="1:6" ht="37.15" customHeight="1" x14ac:dyDescent="0.25">
      <c r="A1" s="116" t="s">
        <v>31</v>
      </c>
      <c r="B1" s="116"/>
      <c r="C1" s="116"/>
      <c r="D1" s="116"/>
      <c r="E1" s="116"/>
      <c r="F1" s="116"/>
    </row>
    <row r="2" spans="1:6" ht="20.45" customHeight="1" x14ac:dyDescent="0.25">
      <c r="A2" s="117" t="s">
        <v>32</v>
      </c>
      <c r="B2" s="117"/>
      <c r="C2" s="117"/>
      <c r="D2" s="117"/>
      <c r="E2" s="117"/>
      <c r="F2" s="117"/>
    </row>
    <row r="3" spans="1:6" ht="18" customHeight="1" x14ac:dyDescent="0.25">
      <c r="A3" s="118" t="s">
        <v>7</v>
      </c>
      <c r="B3" s="118"/>
      <c r="C3" s="118"/>
      <c r="D3" s="118"/>
      <c r="E3" s="118"/>
      <c r="F3" s="118"/>
    </row>
    <row r="4" spans="1:6" ht="42.6" customHeight="1" x14ac:dyDescent="0.25">
      <c r="A4" s="102" t="s">
        <v>11</v>
      </c>
      <c r="B4" s="102" t="s">
        <v>22</v>
      </c>
      <c r="C4" s="102" t="s">
        <v>23</v>
      </c>
      <c r="D4" s="102"/>
      <c r="E4" s="102" t="s">
        <v>24</v>
      </c>
      <c r="F4" s="102"/>
    </row>
    <row r="5" spans="1:6" ht="19.899999999999999" customHeight="1" x14ac:dyDescent="0.25">
      <c r="A5" s="102"/>
      <c r="B5" s="103"/>
      <c r="C5" s="16" t="s">
        <v>25</v>
      </c>
      <c r="D5" s="16" t="s">
        <v>26</v>
      </c>
      <c r="E5" s="16" t="s">
        <v>25</v>
      </c>
      <c r="F5" s="16" t="s">
        <v>26</v>
      </c>
    </row>
    <row r="6" spans="1:6" ht="30.6" customHeight="1" x14ac:dyDescent="0.25">
      <c r="A6" s="17" t="s">
        <v>30</v>
      </c>
      <c r="B6" s="17">
        <v>713</v>
      </c>
      <c r="C6" s="17">
        <v>272</v>
      </c>
      <c r="D6" s="18">
        <v>0.38150000000000001</v>
      </c>
      <c r="E6" s="17">
        <v>441</v>
      </c>
      <c r="F6" s="18">
        <v>0.61850000000000005</v>
      </c>
    </row>
    <row r="7" spans="1:6" ht="30.6" customHeight="1" x14ac:dyDescent="0.25">
      <c r="A7" s="17" t="s">
        <v>27</v>
      </c>
      <c r="B7" s="17">
        <v>374</v>
      </c>
      <c r="C7" s="17">
        <v>145</v>
      </c>
      <c r="D7" s="18">
        <v>0.38769999999999999</v>
      </c>
      <c r="E7" s="17">
        <v>229</v>
      </c>
      <c r="F7" s="18">
        <v>0.61229999999999996</v>
      </c>
    </row>
    <row r="8" spans="1:6" ht="30.6" customHeight="1" x14ac:dyDescent="0.25">
      <c r="A8" s="17" t="s">
        <v>28</v>
      </c>
      <c r="B8" s="17">
        <v>187</v>
      </c>
      <c r="C8" s="17">
        <v>68</v>
      </c>
      <c r="D8" s="18">
        <v>0.36359999999999998</v>
      </c>
      <c r="E8" s="17">
        <v>119</v>
      </c>
      <c r="F8" s="18">
        <v>0.63639999999999997</v>
      </c>
    </row>
    <row r="9" spans="1:6" ht="30.6" customHeight="1" x14ac:dyDescent="0.25">
      <c r="A9" s="17" t="s">
        <v>29</v>
      </c>
      <c r="B9" s="17">
        <v>152</v>
      </c>
      <c r="C9" s="17">
        <v>59</v>
      </c>
      <c r="D9" s="18">
        <v>0.38819999999999999</v>
      </c>
      <c r="E9" s="17">
        <v>93</v>
      </c>
      <c r="F9" s="18">
        <v>0.61180000000000001</v>
      </c>
    </row>
    <row r="11" spans="1:6" x14ac:dyDescent="0.25">
      <c r="A11" s="55" t="s">
        <v>40</v>
      </c>
    </row>
  </sheetData>
  <mergeCells count="7">
    <mergeCell ref="A1:F1"/>
    <mergeCell ref="A2:F2"/>
    <mergeCell ref="A3:F3"/>
    <mergeCell ref="A4:A5"/>
    <mergeCell ref="B4:B5"/>
    <mergeCell ref="C4:D4"/>
    <mergeCell ref="E4:F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</vt:i4>
      </vt:variant>
    </vt:vector>
  </HeadingPairs>
  <TitlesOfParts>
    <vt:vector size="11" baseType="lpstr">
      <vt:lpstr>歷年性別統計-依時間序列</vt:lpstr>
      <vt:lpstr>112年</vt:lpstr>
      <vt:lpstr>111年</vt:lpstr>
      <vt:lpstr>110年 </vt:lpstr>
      <vt:lpstr>109年</vt:lpstr>
      <vt:lpstr>108年</vt:lpstr>
      <vt:lpstr>107年</vt:lpstr>
      <vt:lpstr>106年</vt:lpstr>
      <vt:lpstr>105年</vt:lpstr>
      <vt:lpstr>104年</vt:lpstr>
      <vt:lpstr>'109年'!_Toc515359967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31023</dc:creator>
  <cp:lastModifiedBy>吳同偉</cp:lastModifiedBy>
  <cp:lastPrinted>2017-06-26T03:07:57Z</cp:lastPrinted>
  <dcterms:created xsi:type="dcterms:W3CDTF">2016-05-03T08:19:42Z</dcterms:created>
  <dcterms:modified xsi:type="dcterms:W3CDTF">2024-07-22T14:21:59Z</dcterms:modified>
</cp:coreProperties>
</file>