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32760" windowWidth="14430" windowHeight="12630" activeTab="1"/>
  </bookViews>
  <sheets>
    <sheet name="111貿易局拓銷活動屬性分類與舉辦地點代碼說明" sheetId="1" r:id="rId1"/>
    <sheet name="111" sheetId="2" r:id="rId2"/>
    <sheet name="110" sheetId="3" r:id="rId3"/>
    <sheet name="109" sheetId="4" r:id="rId4"/>
    <sheet name="108" sheetId="5" r:id="rId5"/>
    <sheet name="107" sheetId="6" r:id="rId6"/>
    <sheet name="106" sheetId="7" r:id="rId7"/>
    <sheet name="105" sheetId="8" r:id="rId8"/>
    <sheet name="104" sheetId="9" r:id="rId9"/>
    <sheet name="Sheet2" sheetId="10" state="hidden" r:id="rId10"/>
  </sheets>
  <definedNames>
    <definedName name="_xlnm.Print_Titles" localSheetId="8">'104'!$1:$6</definedName>
    <definedName name="_xlnm.Print_Titles" localSheetId="7">'105'!$1:$6</definedName>
    <definedName name="_xlnm.Print_Titles" localSheetId="3">'109'!$1:$6</definedName>
    <definedName name="_xlnm.Print_Titles" localSheetId="2">'110'!$1:$6</definedName>
    <definedName name="_xlnm.Print_Titles" localSheetId="1">'111'!$1:$6</definedName>
  </definedNames>
  <calcPr fullCalcOnLoad="1"/>
</workbook>
</file>

<file path=xl/sharedStrings.xml><?xml version="1.0" encoding="utf-8"?>
<sst xmlns="http://schemas.openxmlformats.org/spreadsheetml/2006/main" count="1562" uniqueCount="1202">
  <si>
    <r>
      <rPr>
        <sz val="12"/>
        <rFont val="標楷體"/>
        <family val="4"/>
      </rPr>
      <t>貿易服務組</t>
    </r>
  </si>
  <si>
    <r>
      <rPr>
        <sz val="12"/>
        <rFont val="標楷體"/>
        <family val="4"/>
      </rPr>
      <t>貿易安全與管控小組</t>
    </r>
  </si>
  <si>
    <r>
      <rPr>
        <sz val="12"/>
        <rFont val="標楷體"/>
        <family val="4"/>
      </rPr>
      <t>多邊貿易組</t>
    </r>
  </si>
  <si>
    <r>
      <rPr>
        <sz val="12"/>
        <rFont val="標楷體"/>
        <family val="4"/>
      </rPr>
      <t>綜合企劃委員會</t>
    </r>
  </si>
  <si>
    <r>
      <rPr>
        <sz val="12"/>
        <rFont val="標楷體"/>
        <family val="4"/>
      </rPr>
      <t>統計室</t>
    </r>
  </si>
  <si>
    <r>
      <rPr>
        <sz val="12"/>
        <rFont val="標楷體"/>
        <family val="4"/>
      </rPr>
      <t>事務科</t>
    </r>
  </si>
  <si>
    <t>9/3</t>
  </si>
  <si>
    <t>7/11</t>
  </si>
  <si>
    <t>5/8</t>
  </si>
  <si>
    <r>
      <rPr>
        <sz val="12"/>
        <rFont val="標楷體"/>
        <family val="4"/>
      </rPr>
      <t>人事室</t>
    </r>
  </si>
  <si>
    <r>
      <rPr>
        <sz val="12"/>
        <rFont val="標楷體"/>
        <family val="4"/>
      </rPr>
      <t>服務組</t>
    </r>
  </si>
  <si>
    <r>
      <rPr>
        <sz val="12"/>
        <rFont val="標楷體"/>
        <family val="4"/>
      </rPr>
      <t>政風室</t>
    </r>
  </si>
  <si>
    <r>
      <rPr>
        <sz val="12"/>
        <rFont val="標楷體"/>
        <family val="4"/>
      </rPr>
      <t>綜企會</t>
    </r>
  </si>
  <si>
    <r>
      <rPr>
        <sz val="12"/>
        <rFont val="標楷體"/>
        <family val="4"/>
      </rPr>
      <t>會計室</t>
    </r>
  </si>
  <si>
    <r>
      <rPr>
        <sz val="12"/>
        <rFont val="標楷體"/>
        <family val="4"/>
      </rPr>
      <t>秘書室事務科</t>
    </r>
  </si>
  <si>
    <r>
      <rPr>
        <sz val="12"/>
        <rFont val="標楷體"/>
        <family val="4"/>
      </rPr>
      <t>資訊中心</t>
    </r>
  </si>
  <si>
    <r>
      <rPr>
        <sz val="12"/>
        <rFont val="標楷體"/>
        <family val="4"/>
      </rPr>
      <t>一般人員資安教育訓練</t>
    </r>
  </si>
  <si>
    <r>
      <rPr>
        <sz val="12"/>
        <rFont val="標楷體"/>
        <family val="4"/>
      </rPr>
      <t>技術人員資安教育訓練</t>
    </r>
  </si>
  <si>
    <r>
      <rPr>
        <sz val="12"/>
        <rFont val="標楷體"/>
        <family val="4"/>
      </rPr>
      <t>高辦處</t>
    </r>
  </si>
  <si>
    <r>
      <rPr>
        <b/>
        <sz val="14"/>
        <rFont val="標楷體"/>
        <family val="4"/>
      </rPr>
      <t>附表</t>
    </r>
    <r>
      <rPr>
        <b/>
        <sz val="14"/>
        <rFont val="Times New Roman"/>
        <family val="1"/>
      </rPr>
      <t>1</t>
    </r>
  </si>
  <si>
    <r>
      <rPr>
        <sz val="12"/>
        <rFont val="標楷體"/>
        <family val="4"/>
      </rPr>
      <t xml:space="preserve">單位
</t>
    </r>
    <r>
      <rPr>
        <sz val="12"/>
        <rFont val="Times New Roman"/>
        <family val="1"/>
      </rPr>
      <t>Units</t>
    </r>
  </si>
  <si>
    <r>
      <rPr>
        <sz val="12"/>
        <rFont val="標楷體"/>
        <family val="4"/>
      </rPr>
      <t xml:space="preserve">研討會等業務名稱
</t>
    </r>
    <r>
      <rPr>
        <sz val="12"/>
        <rFont val="Times New Roman"/>
        <family val="1"/>
      </rPr>
      <t>Seminars and business names</t>
    </r>
  </si>
  <si>
    <r>
      <rPr>
        <sz val="12"/>
        <rFont val="標楷體"/>
        <family val="4"/>
      </rPr>
      <t xml:space="preserve">時間
</t>
    </r>
    <r>
      <rPr>
        <sz val="12"/>
        <rFont val="Times New Roman"/>
        <family val="1"/>
      </rPr>
      <t>Times</t>
    </r>
  </si>
  <si>
    <r>
      <rPr>
        <sz val="12"/>
        <rFont val="標楷體"/>
        <family val="4"/>
      </rPr>
      <t xml:space="preserve">參加人數
</t>
    </r>
    <r>
      <rPr>
        <sz val="12"/>
        <rFont val="Times New Roman"/>
        <family val="1"/>
      </rPr>
      <t>Number of participants</t>
    </r>
  </si>
  <si>
    <r>
      <rPr>
        <sz val="12"/>
        <rFont val="標楷體"/>
        <family val="4"/>
      </rPr>
      <t xml:space="preserve">合計
</t>
    </r>
    <r>
      <rPr>
        <sz val="12"/>
        <rFont val="Times New Roman"/>
        <family val="1"/>
      </rPr>
      <t>Total</t>
    </r>
  </si>
  <si>
    <r>
      <rPr>
        <sz val="12"/>
        <rFont val="標楷體"/>
        <family val="4"/>
      </rPr>
      <t xml:space="preserve">男性
</t>
    </r>
    <r>
      <rPr>
        <sz val="12"/>
        <rFont val="Times New Roman"/>
        <family val="1"/>
      </rPr>
      <t>Male</t>
    </r>
  </si>
  <si>
    <r>
      <rPr>
        <sz val="12"/>
        <rFont val="標楷體"/>
        <family val="4"/>
      </rPr>
      <t xml:space="preserve">女性
</t>
    </r>
    <r>
      <rPr>
        <sz val="12"/>
        <rFont val="Times New Roman"/>
        <family val="1"/>
      </rPr>
      <t>Female</t>
    </r>
  </si>
  <si>
    <r>
      <rPr>
        <sz val="12"/>
        <rFont val="標楷體"/>
        <family val="4"/>
      </rPr>
      <t>百分比</t>
    </r>
    <r>
      <rPr>
        <sz val="12"/>
        <rFont val="Times New Roman"/>
        <family val="1"/>
      </rPr>
      <t>(%)
Percentage</t>
    </r>
  </si>
  <si>
    <r>
      <rPr>
        <sz val="14"/>
        <rFont val="標楷體"/>
        <family val="4"/>
      </rPr>
      <t>總計</t>
    </r>
    <r>
      <rPr>
        <sz val="14"/>
        <rFont val="Times New Roman"/>
        <family val="1"/>
      </rPr>
      <t xml:space="preserve">  Grand Total</t>
    </r>
  </si>
  <si>
    <r>
      <t>8/24</t>
    </r>
    <r>
      <rPr>
        <sz val="12"/>
        <rFont val="標楷體"/>
        <family val="4"/>
      </rPr>
      <t>、</t>
    </r>
    <r>
      <rPr>
        <sz val="12"/>
        <rFont val="Times New Roman"/>
        <family val="1"/>
      </rPr>
      <t>8/25</t>
    </r>
  </si>
  <si>
    <r>
      <t>8/6</t>
    </r>
    <r>
      <rPr>
        <sz val="12"/>
        <rFont val="標楷體"/>
        <family val="4"/>
      </rPr>
      <t>、</t>
    </r>
    <r>
      <rPr>
        <sz val="12"/>
        <rFont val="Times New Roman"/>
        <family val="1"/>
      </rPr>
      <t>8/11</t>
    </r>
    <r>
      <rPr>
        <sz val="12"/>
        <rFont val="標楷體"/>
        <family val="4"/>
      </rPr>
      <t>、</t>
    </r>
    <r>
      <rPr>
        <sz val="12"/>
        <rFont val="Times New Roman"/>
        <family val="1"/>
      </rPr>
      <t>9/17</t>
    </r>
  </si>
  <si>
    <t>9/15</t>
  </si>
  <si>
    <t>7/23</t>
  </si>
  <si>
    <t>8/13</t>
  </si>
  <si>
    <t>4/21</t>
  </si>
  <si>
    <t>6/30</t>
  </si>
  <si>
    <t>9/30</t>
  </si>
  <si>
    <t>8/25</t>
  </si>
  <si>
    <t>10/29</t>
  </si>
  <si>
    <t>1/22</t>
  </si>
  <si>
    <t>3/3</t>
  </si>
  <si>
    <t>6/22</t>
  </si>
  <si>
    <t>8/5</t>
  </si>
  <si>
    <t>10/5</t>
  </si>
  <si>
    <t>7/15</t>
  </si>
  <si>
    <t>10/27</t>
  </si>
  <si>
    <t>3/27</t>
  </si>
  <si>
    <t>6/18</t>
  </si>
  <si>
    <t>9/4</t>
  </si>
  <si>
    <t>10/19</t>
  </si>
  <si>
    <t>5/8</t>
  </si>
  <si>
    <t>8/4</t>
  </si>
  <si>
    <t>10/5</t>
  </si>
  <si>
    <r>
      <rPr>
        <sz val="12"/>
        <rFont val="標楷體"/>
        <family val="4"/>
      </rPr>
      <t>心理健康諮詢輔導課程</t>
    </r>
  </si>
  <si>
    <t>1/16</t>
  </si>
  <si>
    <r>
      <rPr>
        <sz val="12"/>
        <rFont val="標楷體"/>
        <family val="4"/>
      </rPr>
      <t>貿易法訓練課程</t>
    </r>
  </si>
  <si>
    <t>1/28-3/8</t>
  </si>
  <si>
    <r>
      <rPr>
        <sz val="12"/>
        <rFont val="標楷體"/>
        <family val="4"/>
      </rPr>
      <t>預防勝於應訴：反傾銷、反規避與原產地研討會</t>
    </r>
    <r>
      <rPr>
        <sz val="12"/>
        <rFont val="Times New Roman"/>
        <family val="1"/>
      </rPr>
      <t>(3</t>
    </r>
    <r>
      <rPr>
        <sz val="12"/>
        <rFont val="標楷體"/>
        <family val="4"/>
      </rPr>
      <t>場次</t>
    </r>
    <r>
      <rPr>
        <sz val="12"/>
        <rFont val="Times New Roman"/>
        <family val="1"/>
      </rPr>
      <t>)</t>
    </r>
  </si>
  <si>
    <r>
      <t>3/4</t>
    </r>
    <r>
      <rPr>
        <sz val="12"/>
        <rFont val="標楷體"/>
        <family val="4"/>
      </rPr>
      <t>、</t>
    </r>
    <r>
      <rPr>
        <sz val="12"/>
        <rFont val="Times New Roman"/>
        <family val="1"/>
      </rPr>
      <t>3/5</t>
    </r>
    <r>
      <rPr>
        <sz val="12"/>
        <rFont val="標楷體"/>
        <family val="4"/>
      </rPr>
      <t>、</t>
    </r>
    <r>
      <rPr>
        <sz val="12"/>
        <rFont val="Times New Roman"/>
        <family val="1"/>
      </rPr>
      <t>3/12</t>
    </r>
  </si>
  <si>
    <r>
      <rPr>
        <sz val="12"/>
        <rFont val="標楷體"/>
        <family val="4"/>
      </rPr>
      <t>「國際貿易糾紛仲裁」研討會</t>
    </r>
    <r>
      <rPr>
        <sz val="12"/>
        <rFont val="Times New Roman"/>
        <family val="1"/>
      </rPr>
      <t>(4</t>
    </r>
    <r>
      <rPr>
        <sz val="12"/>
        <rFont val="標楷體"/>
        <family val="4"/>
      </rPr>
      <t>場次</t>
    </r>
    <r>
      <rPr>
        <sz val="12"/>
        <rFont val="Times New Roman"/>
        <family val="1"/>
      </rPr>
      <t>)</t>
    </r>
  </si>
  <si>
    <r>
      <t>4/13</t>
    </r>
    <r>
      <rPr>
        <sz val="12"/>
        <rFont val="標楷體"/>
        <family val="4"/>
      </rPr>
      <t>、</t>
    </r>
    <r>
      <rPr>
        <sz val="12"/>
        <rFont val="Times New Roman"/>
        <family val="1"/>
      </rPr>
      <t>4/20</t>
    </r>
    <r>
      <rPr>
        <sz val="12"/>
        <rFont val="標楷體"/>
        <family val="4"/>
      </rPr>
      <t>、</t>
    </r>
    <r>
      <rPr>
        <sz val="12"/>
        <rFont val="Times New Roman"/>
        <family val="1"/>
      </rPr>
      <t>4/21</t>
    </r>
    <r>
      <rPr>
        <sz val="12"/>
        <rFont val="標楷體"/>
        <family val="4"/>
      </rPr>
      <t>、</t>
    </r>
    <r>
      <rPr>
        <sz val="12"/>
        <rFont val="Times New Roman"/>
        <family val="1"/>
      </rPr>
      <t>4/30</t>
    </r>
  </si>
  <si>
    <r>
      <rPr>
        <sz val="12"/>
        <rFont val="標楷體"/>
        <family val="4"/>
      </rPr>
      <t>性別主流化訓練課程</t>
    </r>
  </si>
  <si>
    <t>4/23</t>
  </si>
  <si>
    <r>
      <rPr>
        <sz val="12"/>
        <rFont val="標楷體"/>
        <family val="4"/>
      </rPr>
      <t>生命教育</t>
    </r>
    <r>
      <rPr>
        <sz val="12"/>
        <rFont val="Times New Roman"/>
        <family val="1"/>
      </rPr>
      <t>(</t>
    </r>
    <r>
      <rPr>
        <sz val="12"/>
        <rFont val="標楷體"/>
        <family val="4"/>
      </rPr>
      <t>含積極任事及創新能力</t>
    </r>
    <r>
      <rPr>
        <sz val="12"/>
        <rFont val="Times New Roman"/>
        <family val="1"/>
      </rPr>
      <t>)</t>
    </r>
    <r>
      <rPr>
        <sz val="12"/>
        <rFont val="標楷體"/>
        <family val="4"/>
      </rPr>
      <t>訓練課程</t>
    </r>
  </si>
  <si>
    <t>4/26</t>
  </si>
  <si>
    <r>
      <rPr>
        <sz val="12"/>
        <rFont val="標楷體"/>
        <family val="4"/>
      </rPr>
      <t>消費者保護</t>
    </r>
    <r>
      <rPr>
        <sz val="12"/>
        <rFont val="Times New Roman"/>
        <family val="1"/>
      </rPr>
      <t>(</t>
    </r>
    <r>
      <rPr>
        <sz val="12"/>
        <rFont val="標楷體"/>
        <family val="4"/>
      </rPr>
      <t>含消費者保護政策及法令</t>
    </r>
    <r>
      <rPr>
        <sz val="12"/>
        <rFont val="Times New Roman"/>
        <family val="1"/>
      </rPr>
      <t>)</t>
    </r>
    <r>
      <rPr>
        <sz val="12"/>
        <rFont val="標楷體"/>
        <family val="4"/>
      </rPr>
      <t>訓練課程</t>
    </r>
  </si>
  <si>
    <t>4/30</t>
  </si>
  <si>
    <r>
      <rPr>
        <sz val="12"/>
        <rFont val="標楷體"/>
        <family val="4"/>
      </rPr>
      <t>家庭教育訓練課程</t>
    </r>
  </si>
  <si>
    <r>
      <rPr>
        <sz val="12"/>
        <rFont val="標楷體"/>
        <family val="4"/>
      </rPr>
      <t>組織學習之相關活動訓練課程</t>
    </r>
  </si>
  <si>
    <t>5/14</t>
  </si>
  <si>
    <r>
      <rPr>
        <sz val="12"/>
        <rFont val="標楷體"/>
        <family val="4"/>
      </rPr>
      <t>廉政倫理相關課程</t>
    </r>
  </si>
  <si>
    <t>5/29</t>
  </si>
  <si>
    <r>
      <rPr>
        <sz val="12"/>
        <rFont val="標楷體"/>
        <family val="4"/>
      </rPr>
      <t>個人資料保護課程</t>
    </r>
  </si>
  <si>
    <r>
      <rPr>
        <sz val="12"/>
        <rFont val="標楷體"/>
        <family val="4"/>
      </rPr>
      <t>「國貿條規</t>
    </r>
    <r>
      <rPr>
        <sz val="12"/>
        <rFont val="Times New Roman"/>
        <family val="1"/>
      </rPr>
      <t>(Incoterms 2010)</t>
    </r>
    <r>
      <rPr>
        <sz val="12"/>
        <rFont val="標楷體"/>
        <family val="4"/>
      </rPr>
      <t>解析與應用」研討會</t>
    </r>
  </si>
  <si>
    <r>
      <t>7/8</t>
    </r>
    <r>
      <rPr>
        <sz val="12"/>
        <rFont val="標楷體"/>
        <family val="4"/>
      </rPr>
      <t>、</t>
    </r>
    <r>
      <rPr>
        <sz val="12"/>
        <rFont val="Times New Roman"/>
        <family val="1"/>
      </rPr>
      <t>7/14</t>
    </r>
    <r>
      <rPr>
        <sz val="12"/>
        <rFont val="標楷體"/>
        <family val="4"/>
      </rPr>
      <t>、</t>
    </r>
    <r>
      <rPr>
        <sz val="12"/>
        <rFont val="Times New Roman"/>
        <family val="1"/>
      </rPr>
      <t>7/22</t>
    </r>
  </si>
  <si>
    <r>
      <rPr>
        <sz val="12"/>
        <rFont val="標楷體"/>
        <family val="4"/>
      </rPr>
      <t>「貨品輸出入規定及通關實務」研討會</t>
    </r>
  </si>
  <si>
    <t>9/2</t>
  </si>
  <si>
    <r>
      <t>2015</t>
    </r>
    <r>
      <rPr>
        <sz val="12"/>
        <rFont val="標楷體"/>
        <family val="4"/>
      </rPr>
      <t>年印尼、越南市場商機及拓銷說明會</t>
    </r>
  </si>
  <si>
    <r>
      <t>9/15</t>
    </r>
    <r>
      <rPr>
        <sz val="12"/>
        <rFont val="標楷體"/>
        <family val="4"/>
      </rPr>
      <t>、</t>
    </r>
    <r>
      <rPr>
        <sz val="12"/>
        <rFont val="Times New Roman"/>
        <family val="1"/>
      </rPr>
      <t>9/17</t>
    </r>
    <r>
      <rPr>
        <sz val="12"/>
        <rFont val="標楷體"/>
        <family val="4"/>
      </rPr>
      <t>、</t>
    </r>
    <r>
      <rPr>
        <sz val="12"/>
        <rFont val="Times New Roman"/>
        <family val="1"/>
      </rPr>
      <t>9/24</t>
    </r>
  </si>
  <si>
    <r>
      <rPr>
        <sz val="12"/>
        <rFont val="標楷體"/>
        <family val="4"/>
      </rPr>
      <t>全民英檢班訓練課程</t>
    </r>
  </si>
  <si>
    <t>9/17</t>
  </si>
  <si>
    <r>
      <rPr>
        <sz val="12"/>
        <rFont val="標楷體"/>
        <family val="4"/>
      </rPr>
      <t>「公司法及登記業務」訓練課程</t>
    </r>
  </si>
  <si>
    <t>9/22</t>
  </si>
  <si>
    <r>
      <rPr>
        <sz val="12"/>
        <rFont val="標楷體"/>
        <family val="4"/>
      </rPr>
      <t>環境教育</t>
    </r>
  </si>
  <si>
    <r>
      <t>6/10</t>
    </r>
    <r>
      <rPr>
        <sz val="12"/>
        <rFont val="標楷體"/>
        <family val="4"/>
      </rPr>
      <t>、</t>
    </r>
    <r>
      <rPr>
        <sz val="12"/>
        <rFont val="Times New Roman"/>
        <family val="1"/>
      </rPr>
      <t>6/17</t>
    </r>
  </si>
  <si>
    <r>
      <rPr>
        <sz val="12"/>
        <rFont val="標楷體"/>
        <family val="4"/>
      </rPr>
      <t>天然災害訓練課程</t>
    </r>
  </si>
  <si>
    <r>
      <t>9/8</t>
    </r>
    <r>
      <rPr>
        <sz val="12"/>
        <rFont val="標楷體"/>
        <family val="4"/>
      </rPr>
      <t>、</t>
    </r>
    <r>
      <rPr>
        <sz val="12"/>
        <rFont val="Times New Roman"/>
        <family val="1"/>
      </rPr>
      <t>9/9</t>
    </r>
  </si>
  <si>
    <r>
      <rPr>
        <sz val="12"/>
        <rFont val="標楷體"/>
        <family val="4"/>
      </rPr>
      <t>「進出口貿易實務」系列研討會</t>
    </r>
    <r>
      <rPr>
        <sz val="12"/>
        <rFont val="Times New Roman"/>
        <family val="1"/>
      </rPr>
      <t>-</t>
    </r>
    <r>
      <rPr>
        <sz val="12"/>
        <rFont val="標楷體"/>
        <family val="4"/>
      </rPr>
      <t>貨品輸出入規定及最新措施</t>
    </r>
  </si>
  <si>
    <t>1/1-12/31</t>
  </si>
  <si>
    <r>
      <rPr>
        <b/>
        <sz val="18"/>
        <rFont val="標楷體"/>
        <family val="4"/>
      </rPr>
      <t xml:space="preserve">貿易局自行辦理之各項研討會、說明會及訓練課程參加人員男女比例統計表
</t>
    </r>
    <r>
      <rPr>
        <b/>
        <sz val="14"/>
        <rFont val="Times New Roman"/>
        <family val="1"/>
      </rPr>
      <t>The various seminars, presentations and training courses attended by male and female ratio statistics- handle by Bureau of Foreign Trade</t>
    </r>
  </si>
  <si>
    <r>
      <rPr>
        <sz val="12"/>
        <rFont val="標楷體"/>
        <family val="4"/>
      </rPr>
      <t>口才與簡報技巧</t>
    </r>
  </si>
  <si>
    <r>
      <rPr>
        <sz val="12"/>
        <rFont val="標楷體"/>
        <family val="4"/>
      </rPr>
      <t>商用英文班</t>
    </r>
  </si>
  <si>
    <r>
      <rPr>
        <sz val="12"/>
        <rFont val="標楷體"/>
        <family val="4"/>
      </rPr>
      <t>多益英文班</t>
    </r>
  </si>
  <si>
    <r>
      <rPr>
        <sz val="12"/>
        <rFont val="標楷體"/>
        <family val="4"/>
      </rPr>
      <t>讀書會第</t>
    </r>
    <r>
      <rPr>
        <sz val="12"/>
        <rFont val="Times New Roman"/>
        <family val="1"/>
      </rPr>
      <t>1</t>
    </r>
    <r>
      <rPr>
        <sz val="12"/>
        <rFont val="標楷體"/>
        <family val="4"/>
      </rPr>
      <t>梯次</t>
    </r>
    <r>
      <rPr>
        <sz val="12"/>
        <rFont val="Times New Roman"/>
        <family val="1"/>
      </rPr>
      <t>-</t>
    </r>
    <r>
      <rPr>
        <sz val="12"/>
        <rFont val="標楷體"/>
        <family val="4"/>
      </rPr>
      <t>與中國無關</t>
    </r>
    <r>
      <rPr>
        <sz val="12"/>
        <rFont val="Times New Roman"/>
        <family val="1"/>
      </rPr>
      <t>-</t>
    </r>
    <r>
      <rPr>
        <sz val="12"/>
        <rFont val="標楷體"/>
        <family val="4"/>
      </rPr>
      <t>就台灣論台灣，釋放無限可能</t>
    </r>
  </si>
  <si>
    <r>
      <rPr>
        <sz val="12"/>
        <rFont val="標楷體"/>
        <family val="4"/>
      </rPr>
      <t>國防科技</t>
    </r>
  </si>
  <si>
    <r>
      <rPr>
        <sz val="12"/>
        <rFont val="標楷體"/>
        <family val="4"/>
      </rPr>
      <t>參訪歐萊德及春池</t>
    </r>
  </si>
  <si>
    <r>
      <rPr>
        <sz val="12"/>
        <rFont val="標楷體"/>
        <family val="4"/>
      </rPr>
      <t>多元族群文化</t>
    </r>
  </si>
  <si>
    <r>
      <rPr>
        <sz val="12"/>
        <rFont val="標楷體"/>
        <family val="4"/>
      </rPr>
      <t>性別平等～談兩性尊重與學習</t>
    </r>
  </si>
  <si>
    <r>
      <rPr>
        <sz val="12"/>
        <rFont val="標楷體"/>
        <family val="4"/>
      </rPr>
      <t>性別主流化～從生活中落實性別平權</t>
    </r>
  </si>
  <si>
    <r>
      <rPr>
        <sz val="12"/>
        <rFont val="標楷體"/>
        <family val="4"/>
      </rPr>
      <t>遠離三高健康講座</t>
    </r>
  </si>
  <si>
    <r>
      <rPr>
        <sz val="12"/>
        <rFont val="標楷體"/>
        <family val="4"/>
      </rPr>
      <t>現代人不可不知的法律常識</t>
    </r>
  </si>
  <si>
    <r>
      <rPr>
        <sz val="12"/>
        <rFont val="標楷體"/>
        <family val="4"/>
      </rPr>
      <t>現代人的身心症候群～憂鬱與焦慮</t>
    </r>
  </si>
  <si>
    <r>
      <rPr>
        <sz val="12"/>
        <rFont val="標楷體"/>
        <family val="4"/>
      </rPr>
      <t>讀書會第</t>
    </r>
    <r>
      <rPr>
        <sz val="12"/>
        <rFont val="Times New Roman"/>
        <family val="1"/>
      </rPr>
      <t>2</t>
    </r>
    <r>
      <rPr>
        <sz val="12"/>
        <rFont val="標楷體"/>
        <family val="4"/>
      </rPr>
      <t>梯次</t>
    </r>
    <r>
      <rPr>
        <sz val="12"/>
        <rFont val="Times New Roman"/>
        <family val="1"/>
      </rPr>
      <t>-</t>
    </r>
    <r>
      <rPr>
        <sz val="12"/>
        <rFont val="標楷體"/>
        <family val="4"/>
      </rPr>
      <t>被討厭的勇氣</t>
    </r>
    <r>
      <rPr>
        <sz val="12"/>
        <rFont val="Times New Roman"/>
        <family val="1"/>
      </rPr>
      <t>-</t>
    </r>
    <r>
      <rPr>
        <sz val="12"/>
        <rFont val="標楷體"/>
        <family val="4"/>
      </rPr>
      <t>自我啟發之父「阿德勒」的教導</t>
    </r>
  </si>
  <si>
    <r>
      <rPr>
        <sz val="12"/>
        <rFont val="標楷體"/>
        <family val="4"/>
      </rPr>
      <t>聰明理財～預約富足人生</t>
    </r>
  </si>
  <si>
    <r>
      <rPr>
        <sz val="12"/>
        <rFont val="標楷體"/>
        <family val="4"/>
      </rPr>
      <t>參訪台塑麥寮園區</t>
    </r>
  </si>
  <si>
    <r>
      <rPr>
        <sz val="12"/>
        <rFont val="標楷體"/>
        <family val="4"/>
      </rPr>
      <t>播放性別主流化議題影片「救救菜英文」</t>
    </r>
  </si>
  <si>
    <r>
      <rPr>
        <sz val="12"/>
        <rFont val="標楷體"/>
        <family val="4"/>
      </rPr>
      <t>播放性別主流化議題影片「閃亮女聲」</t>
    </r>
  </si>
  <si>
    <r>
      <rPr>
        <sz val="12"/>
        <rFont val="標楷體"/>
        <family val="4"/>
      </rPr>
      <t>科長級以上主管高效能
團隊領導力研習營</t>
    </r>
  </si>
  <si>
    <r>
      <rPr>
        <sz val="12"/>
        <rFont val="標楷體"/>
        <family val="4"/>
      </rPr>
      <t>兩性關係</t>
    </r>
  </si>
  <si>
    <r>
      <rPr>
        <sz val="12"/>
        <rFont val="標楷體"/>
        <family val="4"/>
      </rPr>
      <t>生命教育課程</t>
    </r>
    <r>
      <rPr>
        <sz val="12"/>
        <rFont val="Times New Roman"/>
        <family val="1"/>
      </rPr>
      <t>~</t>
    </r>
    <r>
      <rPr>
        <sz val="12"/>
        <rFont val="標楷體"/>
        <family val="4"/>
      </rPr>
      <t>尊重與關懷</t>
    </r>
  </si>
  <si>
    <r>
      <rPr>
        <sz val="12"/>
        <rFont val="標楷體"/>
        <family val="4"/>
      </rPr>
      <t>家庭教育課程</t>
    </r>
  </si>
  <si>
    <r>
      <rPr>
        <sz val="12"/>
        <rFont val="標楷體"/>
        <family val="4"/>
      </rPr>
      <t>國際人權公約</t>
    </r>
  </si>
  <si>
    <r>
      <rPr>
        <sz val="12"/>
        <rFont val="標楷體"/>
        <family val="4"/>
      </rPr>
      <t>讀書會第</t>
    </r>
    <r>
      <rPr>
        <sz val="12"/>
        <rFont val="Times New Roman"/>
        <family val="1"/>
      </rPr>
      <t>3</t>
    </r>
    <r>
      <rPr>
        <sz val="12"/>
        <rFont val="標楷體"/>
        <family val="4"/>
      </rPr>
      <t>梯次</t>
    </r>
    <r>
      <rPr>
        <sz val="12"/>
        <rFont val="Times New Roman"/>
        <family val="1"/>
      </rPr>
      <t>-</t>
    </r>
    <r>
      <rPr>
        <sz val="12"/>
        <rFont val="標楷體"/>
        <family val="4"/>
      </rPr>
      <t>圖書館戰爭</t>
    </r>
  </si>
  <si>
    <r>
      <rPr>
        <sz val="12"/>
        <rFont val="標楷體"/>
        <family val="4"/>
      </rPr>
      <t>時間管理課程</t>
    </r>
  </si>
  <si>
    <r>
      <rPr>
        <sz val="12"/>
        <color indexed="8"/>
        <rFont val="標楷體"/>
        <family val="4"/>
      </rPr>
      <t>「海峽兩岸經濟合作架構協議原產地證明書」教育訓練</t>
    </r>
  </si>
  <si>
    <r>
      <rPr>
        <sz val="12"/>
        <color indexed="8"/>
        <rFont val="標楷體"/>
        <family val="4"/>
      </rPr>
      <t>螺絲螺帽及太陽光電產品原產地認定及歐盟海關稽查與認定演講活動</t>
    </r>
  </si>
  <si>
    <r>
      <rPr>
        <sz val="12"/>
        <color indexed="8"/>
        <rFont val="標楷體"/>
        <family val="4"/>
      </rPr>
      <t>「原產地證明書簽發訓練研討會」</t>
    </r>
  </si>
  <si>
    <r>
      <rPr>
        <sz val="12"/>
        <rFont val="標楷體"/>
        <family val="4"/>
      </rPr>
      <t>雙二組</t>
    </r>
  </si>
  <si>
    <r>
      <rPr>
        <sz val="12"/>
        <rFont val="標楷體"/>
        <family val="4"/>
      </rPr>
      <t>臺歐政府採購研討會</t>
    </r>
  </si>
  <si>
    <r>
      <rPr>
        <sz val="12"/>
        <rFont val="標楷體"/>
        <family val="4"/>
      </rPr>
      <t>歐盟「貿易管制專家系統</t>
    </r>
    <r>
      <rPr>
        <sz val="12"/>
        <rFont val="Times New Roman"/>
        <family val="1"/>
      </rPr>
      <t>(TRAde Control and Expert System,TRACES)</t>
    </r>
    <r>
      <rPr>
        <sz val="12"/>
        <rFont val="標楷體"/>
        <family val="4"/>
      </rPr>
      <t>」說明會</t>
    </r>
  </si>
  <si>
    <r>
      <rPr>
        <sz val="12"/>
        <rFont val="標楷體"/>
        <family val="4"/>
      </rPr>
      <t>臺歐盟食品安全研討會</t>
    </r>
  </si>
  <si>
    <r>
      <rPr>
        <sz val="12"/>
        <rFont val="標楷體"/>
        <family val="4"/>
      </rPr>
      <t>臺歐盟化妝品法規座談會</t>
    </r>
  </si>
  <si>
    <r>
      <rPr>
        <sz val="12"/>
        <rFont val="標楷體"/>
        <family val="4"/>
      </rPr>
      <t>美國</t>
    </r>
    <r>
      <rPr>
        <sz val="12"/>
        <rFont val="Times New Roman"/>
        <family val="1"/>
      </rPr>
      <t>2015</t>
    </r>
    <r>
      <rPr>
        <sz val="12"/>
        <rFont val="標楷體"/>
        <family val="4"/>
      </rPr>
      <t>年反傾銷及平衡稅法修法重點與影響研討會</t>
    </r>
  </si>
  <si>
    <r>
      <rPr>
        <sz val="12"/>
        <rFont val="標楷體"/>
        <family val="4"/>
      </rPr>
      <t>美國貿易調整協助計畫</t>
    </r>
    <r>
      <rPr>
        <sz val="12"/>
        <rFont val="Times New Roman"/>
        <family val="1"/>
      </rPr>
      <t>(TAA)</t>
    </r>
    <r>
      <rPr>
        <sz val="12"/>
        <rFont val="標楷體"/>
        <family val="4"/>
      </rPr>
      <t>內容與成效研討會</t>
    </r>
  </si>
  <si>
    <r>
      <rPr>
        <sz val="12"/>
        <rFont val="標楷體"/>
        <family val="4"/>
      </rPr>
      <t>法制室</t>
    </r>
  </si>
  <si>
    <r>
      <t>WTO</t>
    </r>
    <r>
      <rPr>
        <sz val="12"/>
        <rFont val="標楷體"/>
        <family val="4"/>
      </rPr>
      <t>遠距教學課程</t>
    </r>
  </si>
  <si>
    <r>
      <rPr>
        <sz val="12"/>
        <rFont val="標楷體"/>
        <family val="4"/>
      </rPr>
      <t>內部控制之推動與做法</t>
    </r>
  </si>
  <si>
    <r>
      <rPr>
        <sz val="12"/>
        <rFont val="標楷體"/>
        <family val="4"/>
      </rPr>
      <t>不能小覷的權利與義務</t>
    </r>
    <r>
      <rPr>
        <sz val="12"/>
        <rFont val="Times New Roman"/>
        <family val="1"/>
      </rPr>
      <t>-</t>
    </r>
    <r>
      <rPr>
        <sz val="12"/>
        <rFont val="標楷體"/>
        <family val="4"/>
      </rPr>
      <t>預算編列與執行實務</t>
    </r>
  </si>
  <si>
    <r>
      <rPr>
        <sz val="12"/>
        <rFont val="標楷體"/>
        <family val="4"/>
      </rPr>
      <t>廉政倫理宣導課程（含公務倫理相關法規）</t>
    </r>
  </si>
  <si>
    <r>
      <rPr>
        <sz val="12"/>
        <rFont val="標楷體"/>
        <family val="4"/>
      </rPr>
      <t>公務員申領小額款項專案法紀宣導課程</t>
    </r>
  </si>
  <si>
    <r>
      <rPr>
        <sz val="12"/>
        <rFont val="標楷體"/>
        <family val="4"/>
      </rPr>
      <t>圖利與便民專案法紀宣導課程</t>
    </r>
  </si>
  <si>
    <r>
      <rPr>
        <sz val="12"/>
        <color indexed="8"/>
        <rFont val="標楷體"/>
        <family val="4"/>
      </rPr>
      <t>防護團第</t>
    </r>
    <r>
      <rPr>
        <sz val="12"/>
        <color indexed="8"/>
        <rFont val="Times New Roman"/>
        <family val="1"/>
      </rPr>
      <t>1</t>
    </r>
    <r>
      <rPr>
        <sz val="12"/>
        <color indexed="8"/>
        <rFont val="標楷體"/>
        <family val="4"/>
      </rPr>
      <t>次基本訓練</t>
    </r>
  </si>
  <si>
    <r>
      <rPr>
        <sz val="12"/>
        <color indexed="8"/>
        <rFont val="標楷體"/>
        <family val="4"/>
      </rPr>
      <t>環境教育演講課程</t>
    </r>
    <r>
      <rPr>
        <sz val="12"/>
        <color indexed="8"/>
        <rFont val="Times New Roman"/>
        <family val="1"/>
      </rPr>
      <t>-</t>
    </r>
    <r>
      <rPr>
        <sz val="12"/>
        <color indexed="8"/>
        <rFont val="標楷體"/>
        <family val="4"/>
      </rPr>
      <t>「遠離環境、空氣污染中的毒素、健康好生活」</t>
    </r>
  </si>
  <si>
    <r>
      <t>104</t>
    </r>
    <r>
      <rPr>
        <sz val="12"/>
        <color indexed="8"/>
        <rFont val="標楷體"/>
        <family val="4"/>
      </rPr>
      <t>年度環境教育戶外參訪</t>
    </r>
    <r>
      <rPr>
        <sz val="12"/>
        <color indexed="8"/>
        <rFont val="Times New Roman"/>
        <family val="1"/>
      </rPr>
      <t>-</t>
    </r>
    <r>
      <rPr>
        <sz val="12"/>
        <color indexed="8"/>
        <rFont val="標楷體"/>
        <family val="4"/>
      </rPr>
      <t>「天溪園生態教育中心」導覽解說</t>
    </r>
  </si>
  <si>
    <r>
      <rPr>
        <sz val="12"/>
        <color indexed="8"/>
        <rFont val="標楷體"/>
        <family val="4"/>
      </rPr>
      <t>防護團第</t>
    </r>
    <r>
      <rPr>
        <sz val="12"/>
        <color indexed="8"/>
        <rFont val="Times New Roman"/>
        <family val="1"/>
      </rPr>
      <t>2</t>
    </r>
    <r>
      <rPr>
        <sz val="12"/>
        <color indexed="8"/>
        <rFont val="標楷體"/>
        <family val="4"/>
      </rPr>
      <t>次基本訓練</t>
    </r>
  </si>
  <si>
    <r>
      <rPr>
        <sz val="13"/>
        <color indexed="8"/>
        <rFont val="標楷體"/>
        <family val="4"/>
      </rPr>
      <t>微軟</t>
    </r>
    <r>
      <rPr>
        <sz val="13"/>
        <color indexed="8"/>
        <rFont val="Times New Roman"/>
        <family val="1"/>
      </rPr>
      <t xml:space="preserve">Office </t>
    </r>
    <r>
      <rPr>
        <sz val="13"/>
        <color indexed="8"/>
        <rFont val="標楷體"/>
        <family val="4"/>
      </rPr>
      <t>教育訓練</t>
    </r>
  </si>
  <si>
    <r>
      <rPr>
        <sz val="12"/>
        <rFont val="標楷體"/>
        <family val="4"/>
      </rPr>
      <t>企業內部出口管控制度</t>
    </r>
    <r>
      <rPr>
        <sz val="12"/>
        <rFont val="Times New Roman"/>
        <family val="1"/>
      </rPr>
      <t>(Internal Compliance Program )</t>
    </r>
    <r>
      <rPr>
        <sz val="12"/>
        <rFont val="標楷體"/>
        <family val="4"/>
      </rPr>
      <t>第</t>
    </r>
    <r>
      <rPr>
        <sz val="12"/>
        <rFont val="Times New Roman"/>
        <family val="1"/>
      </rPr>
      <t>7</t>
    </r>
    <r>
      <rPr>
        <sz val="12"/>
        <rFont val="標楷體"/>
        <family val="4"/>
      </rPr>
      <t>次聯誼會</t>
    </r>
  </si>
  <si>
    <r>
      <rPr>
        <sz val="12"/>
        <rFont val="標楷體"/>
        <family val="4"/>
      </rPr>
      <t>企業內部出口管控制度</t>
    </r>
    <r>
      <rPr>
        <sz val="12"/>
        <rFont val="Times New Roman"/>
        <family val="1"/>
      </rPr>
      <t>(Internal Compliance Program )</t>
    </r>
    <r>
      <rPr>
        <sz val="12"/>
        <rFont val="標楷體"/>
        <family val="4"/>
      </rPr>
      <t>第</t>
    </r>
    <r>
      <rPr>
        <sz val="12"/>
        <rFont val="Times New Roman"/>
        <family val="1"/>
      </rPr>
      <t>8</t>
    </r>
    <r>
      <rPr>
        <sz val="12"/>
        <rFont val="標楷體"/>
        <family val="4"/>
      </rPr>
      <t>次聯誼會</t>
    </r>
  </si>
  <si>
    <r>
      <rPr>
        <sz val="12"/>
        <color indexed="63"/>
        <rFont val="標楷體"/>
        <family val="4"/>
      </rPr>
      <t>美方出口管制計畫近期發展研討會</t>
    </r>
    <r>
      <rPr>
        <sz val="12"/>
        <color indexed="63"/>
        <rFont val="Times New Roman"/>
        <family val="1"/>
      </rPr>
      <t>(U.S.Export Controls and Economics Sanctions)</t>
    </r>
  </si>
  <si>
    <t>10/19-11/4</t>
  </si>
  <si>
    <t>3/19-6/25</t>
  </si>
  <si>
    <t>3/3-6/8</t>
  </si>
  <si>
    <t>個資法之認知宣導</t>
  </si>
  <si>
    <r>
      <t>5/8</t>
    </r>
    <r>
      <rPr>
        <sz val="12"/>
        <rFont val="細明體"/>
        <family val="3"/>
      </rPr>
      <t>、</t>
    </r>
    <r>
      <rPr>
        <sz val="12"/>
        <rFont val="Times New Roman"/>
        <family val="1"/>
      </rPr>
      <t>12/28</t>
    </r>
  </si>
  <si>
    <t>12/4</t>
  </si>
  <si>
    <r>
      <rPr>
        <sz val="12"/>
        <color indexed="10"/>
        <rFont val="標楷體"/>
        <family val="4"/>
      </rPr>
      <t>讀書會第</t>
    </r>
    <r>
      <rPr>
        <sz val="12"/>
        <color indexed="10"/>
        <rFont val="Times New Roman"/>
        <family val="1"/>
      </rPr>
      <t>4</t>
    </r>
    <r>
      <rPr>
        <sz val="12"/>
        <color indexed="10"/>
        <rFont val="標楷體"/>
        <family val="4"/>
      </rPr>
      <t>梯次</t>
    </r>
    <r>
      <rPr>
        <sz val="12"/>
        <color indexed="10"/>
        <rFont val="Times New Roman"/>
        <family val="1"/>
      </rPr>
      <t>-</t>
    </r>
    <r>
      <rPr>
        <sz val="12"/>
        <color indexed="10"/>
        <rFont val="標楷體"/>
        <family val="4"/>
      </rPr>
      <t>過好每一天</t>
    </r>
  </si>
  <si>
    <r>
      <rPr>
        <sz val="12"/>
        <color indexed="8"/>
        <rFont val="標楷體"/>
        <family val="4"/>
      </rPr>
      <t>環境教育影片觀賞「從空中看地球第三季」課程</t>
    </r>
  </si>
  <si>
    <r>
      <t>11/25</t>
    </r>
    <r>
      <rPr>
        <sz val="13"/>
        <color indexed="8"/>
        <rFont val="標楷體"/>
        <family val="4"/>
      </rPr>
      <t>、</t>
    </r>
    <r>
      <rPr>
        <sz val="13"/>
        <color indexed="8"/>
        <rFont val="Times New Roman"/>
        <family val="1"/>
      </rPr>
      <t>11/26</t>
    </r>
    <r>
      <rPr>
        <sz val="13"/>
        <color indexed="8"/>
        <rFont val="標楷體"/>
        <family val="4"/>
      </rPr>
      <t>、</t>
    </r>
    <r>
      <rPr>
        <sz val="13"/>
        <color indexed="8"/>
        <rFont val="Times New Roman"/>
        <family val="1"/>
      </rPr>
      <t>12/2</t>
    </r>
    <r>
      <rPr>
        <sz val="13"/>
        <color indexed="8"/>
        <rFont val="標楷體"/>
        <family val="4"/>
      </rPr>
      <t>、</t>
    </r>
    <r>
      <rPr>
        <sz val="13"/>
        <color indexed="8"/>
        <rFont val="Times New Roman"/>
        <family val="1"/>
      </rPr>
      <t>12/9</t>
    </r>
    <r>
      <rPr>
        <sz val="13"/>
        <color indexed="8"/>
        <rFont val="標楷體"/>
        <family val="4"/>
      </rPr>
      <t>、</t>
    </r>
    <r>
      <rPr>
        <sz val="13"/>
        <color indexed="8"/>
        <rFont val="Times New Roman"/>
        <family val="1"/>
      </rPr>
      <t>12/18</t>
    </r>
  </si>
  <si>
    <r>
      <rPr>
        <sz val="12"/>
        <color indexed="10"/>
        <rFont val="標楷體"/>
        <family val="4"/>
      </rPr>
      <t>戰略性高科技貨品（</t>
    </r>
    <r>
      <rPr>
        <sz val="12"/>
        <color indexed="10"/>
        <rFont val="Times New Roman"/>
        <family val="1"/>
      </rPr>
      <t>SHTC</t>
    </r>
    <r>
      <rPr>
        <sz val="12"/>
        <color indexed="10"/>
        <rFont val="標楷體"/>
        <family val="4"/>
      </rPr>
      <t>）輸出入管理宣導說明會</t>
    </r>
  </si>
  <si>
    <r>
      <t>12/8</t>
    </r>
    <r>
      <rPr>
        <sz val="12"/>
        <color indexed="10"/>
        <rFont val="標楷體"/>
        <family val="4"/>
      </rPr>
      <t>、</t>
    </r>
    <r>
      <rPr>
        <sz val="12"/>
        <color indexed="10"/>
        <rFont val="Times New Roman"/>
        <family val="1"/>
      </rPr>
      <t>12/10</t>
    </r>
    <r>
      <rPr>
        <sz val="12"/>
        <color indexed="10"/>
        <rFont val="標楷體"/>
        <family val="4"/>
      </rPr>
      <t>、</t>
    </r>
    <r>
      <rPr>
        <sz val="12"/>
        <color indexed="10"/>
        <rFont val="Times New Roman"/>
        <family val="1"/>
      </rPr>
      <t>12/16</t>
    </r>
    <r>
      <rPr>
        <sz val="12"/>
        <color indexed="10"/>
        <rFont val="標楷體"/>
        <family val="4"/>
      </rPr>
      <t>、</t>
    </r>
    <r>
      <rPr>
        <sz val="12"/>
        <color indexed="10"/>
        <rFont val="Times New Roman"/>
        <family val="1"/>
      </rPr>
      <t>12/18</t>
    </r>
  </si>
  <si>
    <t>「貨品輸出入規定及通關實務」研討會-農科園區</t>
  </si>
  <si>
    <t>「進出口貿易實務」系列研討會-
貿易實務運作解析</t>
  </si>
  <si>
    <t>「進出口貿易實務」系列研討會-
進出口通關實務</t>
  </si>
  <si>
    <t>「進出口貿易實務」系列研討會-
經貿新趨勢專題演講</t>
  </si>
  <si>
    <t>11/4</t>
  </si>
  <si>
    <t>11/11</t>
  </si>
  <si>
    <t>11/17</t>
  </si>
  <si>
    <t>11/24</t>
  </si>
  <si>
    <t>12/3</t>
  </si>
  <si>
    <r>
      <rPr>
        <b/>
        <sz val="12"/>
        <rFont val="標楷體"/>
        <family val="4"/>
      </rPr>
      <t>中華民國</t>
    </r>
    <r>
      <rPr>
        <b/>
        <sz val="12"/>
        <rFont val="Times New Roman"/>
        <family val="1"/>
      </rPr>
      <t>104</t>
    </r>
    <r>
      <rPr>
        <b/>
        <sz val="12"/>
        <rFont val="標楷體"/>
        <family val="4"/>
      </rPr>
      <t xml:space="preserve">年度
</t>
    </r>
    <r>
      <rPr>
        <b/>
        <sz val="12"/>
        <rFont val="Times New Roman"/>
        <family val="1"/>
      </rPr>
      <t>2015</t>
    </r>
  </si>
  <si>
    <r>
      <t>3/30</t>
    </r>
    <r>
      <rPr>
        <sz val="12"/>
        <rFont val="標楷體"/>
        <family val="4"/>
      </rPr>
      <t>、</t>
    </r>
    <r>
      <rPr>
        <sz val="12"/>
        <rFont val="Times New Roman"/>
        <family val="1"/>
      </rPr>
      <t>4/23</t>
    </r>
    <r>
      <rPr>
        <sz val="12"/>
        <rFont val="標楷體"/>
        <family val="4"/>
      </rPr>
      <t>、</t>
    </r>
    <r>
      <rPr>
        <sz val="12"/>
        <rFont val="Times New Roman"/>
        <family val="1"/>
      </rPr>
      <t>5/21</t>
    </r>
    <r>
      <rPr>
        <sz val="12"/>
        <rFont val="標楷體"/>
        <family val="4"/>
      </rPr>
      <t>、</t>
    </r>
    <r>
      <rPr>
        <sz val="12"/>
        <rFont val="Times New Roman"/>
        <family val="1"/>
      </rPr>
      <t>6/26</t>
    </r>
    <r>
      <rPr>
        <sz val="12"/>
        <rFont val="標楷體"/>
        <family val="4"/>
      </rPr>
      <t>、</t>
    </r>
    <r>
      <rPr>
        <sz val="12"/>
        <rFont val="Times New Roman"/>
        <family val="1"/>
      </rPr>
      <t>7/30</t>
    </r>
    <r>
      <rPr>
        <sz val="12"/>
        <rFont val="標楷體"/>
        <family val="4"/>
      </rPr>
      <t>、</t>
    </r>
    <r>
      <rPr>
        <sz val="12"/>
        <rFont val="Times New Roman"/>
        <family val="1"/>
      </rPr>
      <t>8/27</t>
    </r>
    <r>
      <rPr>
        <sz val="12"/>
        <rFont val="標楷體"/>
        <family val="4"/>
      </rPr>
      <t>、</t>
    </r>
    <r>
      <rPr>
        <sz val="12"/>
        <rFont val="Times New Roman"/>
        <family val="1"/>
      </rPr>
      <t>9/24</t>
    </r>
    <r>
      <rPr>
        <sz val="12"/>
        <rFont val="標楷體"/>
        <family val="4"/>
      </rPr>
      <t>、</t>
    </r>
    <r>
      <rPr>
        <sz val="12"/>
        <rFont val="Times New Roman"/>
        <family val="1"/>
      </rPr>
      <t>10/2</t>
    </r>
    <r>
      <rPr>
        <sz val="12"/>
        <rFont val="標楷體"/>
        <family val="4"/>
      </rPr>
      <t>、</t>
    </r>
    <r>
      <rPr>
        <sz val="12"/>
        <rFont val="Times New Roman"/>
        <family val="1"/>
      </rPr>
      <t>10/22</t>
    </r>
    <r>
      <rPr>
        <sz val="12"/>
        <rFont val="標楷體"/>
        <family val="4"/>
      </rPr>
      <t>、</t>
    </r>
    <r>
      <rPr>
        <sz val="12"/>
        <rFont val="Times New Roman"/>
        <family val="1"/>
      </rPr>
      <t>11/20</t>
    </r>
    <r>
      <rPr>
        <sz val="12"/>
        <rFont val="標楷體"/>
        <family val="4"/>
      </rPr>
      <t>、</t>
    </r>
    <r>
      <rPr>
        <sz val="12"/>
        <rFont val="Times New Roman"/>
        <family val="1"/>
      </rPr>
      <t>12/29</t>
    </r>
  </si>
  <si>
    <r>
      <rPr>
        <sz val="12"/>
        <rFont val="標楷體"/>
        <family val="4"/>
      </rPr>
      <t>「經貿研究議題」座談會共</t>
    </r>
    <r>
      <rPr>
        <sz val="12"/>
        <rFont val="Times New Roman"/>
        <family val="1"/>
      </rPr>
      <t>11</t>
    </r>
    <r>
      <rPr>
        <sz val="12"/>
        <rFont val="標楷體"/>
        <family val="4"/>
      </rPr>
      <t>場</t>
    </r>
  </si>
  <si>
    <t>12/28</t>
  </si>
  <si>
    <r>
      <rPr>
        <sz val="12"/>
        <color indexed="10"/>
        <rFont val="標楷體"/>
        <family val="4"/>
      </rPr>
      <t>內部控制風險評估作業研習班</t>
    </r>
  </si>
  <si>
    <t>國防科技</t>
  </si>
  <si>
    <t>參訪歐萊德及春池</t>
  </si>
  <si>
    <t>科長級以上主管高效能團隊領導力研習營</t>
  </si>
  <si>
    <r>
      <rPr>
        <sz val="12"/>
        <rFont val="標楷體"/>
        <family val="4"/>
      </rPr>
      <t>「國貿條規</t>
    </r>
    <r>
      <rPr>
        <sz val="12"/>
        <rFont val="Times New Roman"/>
        <family val="1"/>
      </rPr>
      <t>(Incoterms 2010)</t>
    </r>
    <r>
      <rPr>
        <sz val="12"/>
        <rFont val="標楷體"/>
        <family val="4"/>
      </rPr>
      <t>解析與應用」研討會</t>
    </r>
  </si>
  <si>
    <t>「進出口貿易實務」系列研討會-
拓銷及參展實務</t>
  </si>
  <si>
    <r>
      <rPr>
        <sz val="12"/>
        <rFont val="標楷體"/>
        <family val="4"/>
      </rPr>
      <t>個資法之認知宣導</t>
    </r>
  </si>
  <si>
    <r>
      <t>5/8</t>
    </r>
    <r>
      <rPr>
        <sz val="12"/>
        <rFont val="標楷體"/>
        <family val="4"/>
      </rPr>
      <t>、</t>
    </r>
    <r>
      <rPr>
        <sz val="12"/>
        <rFont val="Times New Roman"/>
        <family val="1"/>
      </rPr>
      <t>12/28</t>
    </r>
  </si>
  <si>
    <r>
      <rPr>
        <sz val="12"/>
        <rFont val="標楷體"/>
        <family val="4"/>
      </rPr>
      <t>「貨品輸出入規定及通關實務」研討會</t>
    </r>
    <r>
      <rPr>
        <sz val="12"/>
        <rFont val="Times New Roman"/>
        <family val="1"/>
      </rPr>
      <t>-</t>
    </r>
    <r>
      <rPr>
        <sz val="12"/>
        <rFont val="標楷體"/>
        <family val="4"/>
      </rPr>
      <t>農科園區</t>
    </r>
  </si>
  <si>
    <r>
      <rPr>
        <sz val="12"/>
        <rFont val="標楷體"/>
        <family val="4"/>
      </rPr>
      <t>「進出口貿易實務」系列研討會</t>
    </r>
    <r>
      <rPr>
        <sz val="12"/>
        <rFont val="Times New Roman"/>
        <family val="1"/>
      </rPr>
      <t xml:space="preserve">-
</t>
    </r>
    <r>
      <rPr>
        <sz val="12"/>
        <rFont val="標楷體"/>
        <family val="4"/>
      </rPr>
      <t>貿易實務運作解析</t>
    </r>
  </si>
  <si>
    <r>
      <rPr>
        <sz val="12"/>
        <rFont val="標楷體"/>
        <family val="4"/>
      </rPr>
      <t>「進出口貿易實務」系列研討會</t>
    </r>
    <r>
      <rPr>
        <sz val="12"/>
        <rFont val="Times New Roman"/>
        <family val="1"/>
      </rPr>
      <t xml:space="preserve">-
</t>
    </r>
    <r>
      <rPr>
        <sz val="12"/>
        <rFont val="標楷體"/>
        <family val="4"/>
      </rPr>
      <t>進出口通關實務</t>
    </r>
  </si>
  <si>
    <r>
      <rPr>
        <sz val="12"/>
        <rFont val="標楷體"/>
        <family val="4"/>
      </rPr>
      <t>「進出口貿易實務」系列研討會</t>
    </r>
    <r>
      <rPr>
        <sz val="12"/>
        <rFont val="Times New Roman"/>
        <family val="1"/>
      </rPr>
      <t xml:space="preserve">-
</t>
    </r>
    <r>
      <rPr>
        <sz val="12"/>
        <rFont val="標楷體"/>
        <family val="4"/>
      </rPr>
      <t>拓銷及參展實務</t>
    </r>
  </si>
  <si>
    <r>
      <rPr>
        <sz val="12"/>
        <rFont val="標楷體"/>
        <family val="4"/>
      </rPr>
      <t>「進出口貿易實務」系列研討會</t>
    </r>
    <r>
      <rPr>
        <sz val="12"/>
        <rFont val="Times New Roman"/>
        <family val="1"/>
      </rPr>
      <t xml:space="preserve">-
</t>
    </r>
    <r>
      <rPr>
        <sz val="12"/>
        <rFont val="標楷體"/>
        <family val="4"/>
      </rPr>
      <t>經貿新趨勢專題演講</t>
    </r>
  </si>
  <si>
    <r>
      <rPr>
        <b/>
        <sz val="14"/>
        <rFont val="標楷體"/>
        <family val="4"/>
      </rPr>
      <t>附表</t>
    </r>
    <r>
      <rPr>
        <b/>
        <sz val="14"/>
        <rFont val="Times New Roman"/>
        <family val="1"/>
      </rPr>
      <t>1</t>
    </r>
  </si>
  <si>
    <r>
      <rPr>
        <b/>
        <sz val="18"/>
        <rFont val="標楷體"/>
        <family val="4"/>
      </rPr>
      <t xml:space="preserve">貿易局自行辦理之各項研討會、說明會及訓練課程參加人員男女比例統計表
</t>
    </r>
    <r>
      <rPr>
        <b/>
        <sz val="14"/>
        <rFont val="Times New Roman"/>
        <family val="1"/>
      </rPr>
      <t>The various seminars, presentations and training courses attended by male and female ratio statistics- handle by Bureau of Foreign Trade</t>
    </r>
  </si>
  <si>
    <r>
      <rPr>
        <b/>
        <sz val="12"/>
        <rFont val="標楷體"/>
        <family val="4"/>
      </rPr>
      <t>中華民國</t>
    </r>
    <r>
      <rPr>
        <b/>
        <sz val="12"/>
        <rFont val="Times New Roman"/>
        <family val="1"/>
      </rPr>
      <t>104</t>
    </r>
    <r>
      <rPr>
        <b/>
        <sz val="12"/>
        <rFont val="標楷體"/>
        <family val="4"/>
      </rPr>
      <t xml:space="preserve">年度
</t>
    </r>
    <r>
      <rPr>
        <b/>
        <sz val="12"/>
        <rFont val="Times New Roman"/>
        <family val="1"/>
      </rPr>
      <t>2015</t>
    </r>
  </si>
  <si>
    <r>
      <rPr>
        <sz val="12"/>
        <rFont val="標楷體"/>
        <family val="4"/>
      </rPr>
      <t xml:space="preserve">單位
</t>
    </r>
    <r>
      <rPr>
        <sz val="12"/>
        <rFont val="Times New Roman"/>
        <family val="1"/>
      </rPr>
      <t>Units</t>
    </r>
  </si>
  <si>
    <r>
      <rPr>
        <sz val="12"/>
        <rFont val="標楷體"/>
        <family val="4"/>
      </rPr>
      <t xml:space="preserve">研討會等業務名稱
</t>
    </r>
    <r>
      <rPr>
        <sz val="12"/>
        <rFont val="Times New Roman"/>
        <family val="1"/>
      </rPr>
      <t>Seminars and business names</t>
    </r>
  </si>
  <si>
    <r>
      <rPr>
        <sz val="12"/>
        <rFont val="標楷體"/>
        <family val="4"/>
      </rPr>
      <t xml:space="preserve">時間
</t>
    </r>
    <r>
      <rPr>
        <sz val="12"/>
        <rFont val="Times New Roman"/>
        <family val="1"/>
      </rPr>
      <t>Times</t>
    </r>
  </si>
  <si>
    <r>
      <rPr>
        <sz val="12"/>
        <rFont val="標楷體"/>
        <family val="4"/>
      </rPr>
      <t xml:space="preserve">參加人數
</t>
    </r>
    <r>
      <rPr>
        <sz val="12"/>
        <rFont val="Times New Roman"/>
        <family val="1"/>
      </rPr>
      <t>Number of participants</t>
    </r>
  </si>
  <si>
    <r>
      <rPr>
        <sz val="12"/>
        <rFont val="標楷體"/>
        <family val="4"/>
      </rPr>
      <t xml:space="preserve">合計
</t>
    </r>
    <r>
      <rPr>
        <sz val="12"/>
        <rFont val="Times New Roman"/>
        <family val="1"/>
      </rPr>
      <t>Total</t>
    </r>
  </si>
  <si>
    <r>
      <rPr>
        <sz val="12"/>
        <rFont val="標楷體"/>
        <family val="4"/>
      </rPr>
      <t xml:space="preserve">男性
</t>
    </r>
    <r>
      <rPr>
        <sz val="12"/>
        <rFont val="Times New Roman"/>
        <family val="1"/>
      </rPr>
      <t>Male</t>
    </r>
  </si>
  <si>
    <r>
      <rPr>
        <sz val="12"/>
        <rFont val="標楷體"/>
        <family val="4"/>
      </rPr>
      <t xml:space="preserve">女性
</t>
    </r>
    <r>
      <rPr>
        <sz val="12"/>
        <rFont val="Times New Roman"/>
        <family val="1"/>
      </rPr>
      <t>Female</t>
    </r>
  </si>
  <si>
    <r>
      <rPr>
        <sz val="12"/>
        <rFont val="標楷體"/>
        <family val="4"/>
      </rPr>
      <t>百分比</t>
    </r>
    <r>
      <rPr>
        <sz val="12"/>
        <rFont val="Times New Roman"/>
        <family val="1"/>
      </rPr>
      <t>(%)
Percentage</t>
    </r>
  </si>
  <si>
    <r>
      <rPr>
        <sz val="14"/>
        <rFont val="標楷體"/>
        <family val="4"/>
      </rPr>
      <t>總計</t>
    </r>
    <r>
      <rPr>
        <sz val="14"/>
        <rFont val="Times New Roman"/>
        <family val="1"/>
      </rPr>
      <t xml:space="preserve">  Grand Total</t>
    </r>
  </si>
  <si>
    <r>
      <rPr>
        <sz val="12"/>
        <rFont val="標楷體"/>
        <family val="4"/>
      </rPr>
      <t>人事室</t>
    </r>
  </si>
  <si>
    <r>
      <rPr>
        <sz val="12"/>
        <rFont val="標楷體"/>
        <family val="4"/>
      </rPr>
      <t>口才與簡報技巧</t>
    </r>
  </si>
  <si>
    <r>
      <rPr>
        <sz val="12"/>
        <rFont val="標楷體"/>
        <family val="4"/>
      </rPr>
      <t>讀書會第</t>
    </r>
    <r>
      <rPr>
        <sz val="12"/>
        <rFont val="Times New Roman"/>
        <family val="1"/>
      </rPr>
      <t>4</t>
    </r>
    <r>
      <rPr>
        <sz val="12"/>
        <rFont val="標楷體"/>
        <family val="4"/>
      </rPr>
      <t>梯次</t>
    </r>
    <r>
      <rPr>
        <sz val="12"/>
        <rFont val="Times New Roman"/>
        <family val="1"/>
      </rPr>
      <t>-</t>
    </r>
    <r>
      <rPr>
        <sz val="12"/>
        <rFont val="標楷體"/>
        <family val="4"/>
      </rPr>
      <t>過好每一天</t>
    </r>
  </si>
  <si>
    <r>
      <rPr>
        <sz val="12"/>
        <rFont val="標楷體"/>
        <family val="4"/>
      </rPr>
      <t>「海峽兩岸經濟合作架構協議原產地證明書」教育訓練</t>
    </r>
  </si>
  <si>
    <r>
      <rPr>
        <sz val="12"/>
        <rFont val="標楷體"/>
        <family val="4"/>
      </rPr>
      <t>螺絲螺帽及太陽光電產品原產地認定及歐盟海關稽查與認定演講活動</t>
    </r>
  </si>
  <si>
    <r>
      <rPr>
        <sz val="12"/>
        <rFont val="標楷體"/>
        <family val="4"/>
      </rPr>
      <t>「原產地證明書簽發訓練研討會」</t>
    </r>
  </si>
  <si>
    <r>
      <rPr>
        <sz val="12"/>
        <rFont val="標楷體"/>
        <family val="4"/>
      </rPr>
      <t>內部控制風險評估作業研習班</t>
    </r>
  </si>
  <si>
    <r>
      <rPr>
        <sz val="12"/>
        <rFont val="標楷體"/>
        <family val="4"/>
      </rPr>
      <t>防護團第</t>
    </r>
    <r>
      <rPr>
        <sz val="12"/>
        <rFont val="Times New Roman"/>
        <family val="1"/>
      </rPr>
      <t>1</t>
    </r>
    <r>
      <rPr>
        <sz val="12"/>
        <rFont val="標楷體"/>
        <family val="4"/>
      </rPr>
      <t>次基本訓練</t>
    </r>
  </si>
  <si>
    <r>
      <rPr>
        <sz val="12"/>
        <rFont val="標楷體"/>
        <family val="4"/>
      </rPr>
      <t>環境教育演講課程</t>
    </r>
    <r>
      <rPr>
        <sz val="12"/>
        <rFont val="Times New Roman"/>
        <family val="1"/>
      </rPr>
      <t>-</t>
    </r>
    <r>
      <rPr>
        <sz val="12"/>
        <rFont val="標楷體"/>
        <family val="4"/>
      </rPr>
      <t>「遠離環境、空氣污染中的毒素、健康好生活」</t>
    </r>
  </si>
  <si>
    <r>
      <t>104</t>
    </r>
    <r>
      <rPr>
        <sz val="12"/>
        <rFont val="標楷體"/>
        <family val="4"/>
      </rPr>
      <t>年度環境教育戶外參訪</t>
    </r>
    <r>
      <rPr>
        <sz val="12"/>
        <rFont val="Times New Roman"/>
        <family val="1"/>
      </rPr>
      <t>-</t>
    </r>
    <r>
      <rPr>
        <sz val="12"/>
        <rFont val="標楷體"/>
        <family val="4"/>
      </rPr>
      <t>「天溪園生態教育中心」導覽解說</t>
    </r>
  </si>
  <si>
    <r>
      <rPr>
        <sz val="12"/>
        <rFont val="標楷體"/>
        <family val="4"/>
      </rPr>
      <t>防護團第</t>
    </r>
    <r>
      <rPr>
        <sz val="12"/>
        <rFont val="Times New Roman"/>
        <family val="1"/>
      </rPr>
      <t>2</t>
    </r>
    <r>
      <rPr>
        <sz val="12"/>
        <rFont val="標楷體"/>
        <family val="4"/>
      </rPr>
      <t>次基本訓練</t>
    </r>
  </si>
  <si>
    <r>
      <rPr>
        <sz val="12"/>
        <rFont val="標楷體"/>
        <family val="4"/>
      </rPr>
      <t>環境教育影片觀賞「從空中看地球第三季」課程</t>
    </r>
  </si>
  <si>
    <r>
      <t>11/25</t>
    </r>
    <r>
      <rPr>
        <sz val="13"/>
        <rFont val="標楷體"/>
        <family val="4"/>
      </rPr>
      <t>、</t>
    </r>
    <r>
      <rPr>
        <sz val="13"/>
        <rFont val="Times New Roman"/>
        <family val="1"/>
      </rPr>
      <t>11/26</t>
    </r>
    <r>
      <rPr>
        <sz val="13"/>
        <rFont val="標楷體"/>
        <family val="4"/>
      </rPr>
      <t>、</t>
    </r>
    <r>
      <rPr>
        <sz val="13"/>
        <rFont val="Times New Roman"/>
        <family val="1"/>
      </rPr>
      <t>12/2</t>
    </r>
    <r>
      <rPr>
        <sz val="13"/>
        <rFont val="標楷體"/>
        <family val="4"/>
      </rPr>
      <t>、</t>
    </r>
    <r>
      <rPr>
        <sz val="13"/>
        <rFont val="Times New Roman"/>
        <family val="1"/>
      </rPr>
      <t>12/9</t>
    </r>
    <r>
      <rPr>
        <sz val="13"/>
        <rFont val="標楷體"/>
        <family val="4"/>
      </rPr>
      <t>、</t>
    </r>
    <r>
      <rPr>
        <sz val="13"/>
        <rFont val="Times New Roman"/>
        <family val="1"/>
      </rPr>
      <t>12/18</t>
    </r>
  </si>
  <si>
    <r>
      <rPr>
        <sz val="12"/>
        <rFont val="標楷體"/>
        <family val="4"/>
      </rPr>
      <t>美方出口管制計畫近期發展研討會</t>
    </r>
    <r>
      <rPr>
        <sz val="12"/>
        <rFont val="Times New Roman"/>
        <family val="1"/>
      </rPr>
      <t>(U.S.Export Controls and Economics Sanctions)</t>
    </r>
  </si>
  <si>
    <r>
      <rPr>
        <sz val="12"/>
        <rFont val="標楷體"/>
        <family val="4"/>
      </rPr>
      <t>戰略性高科技貨品（</t>
    </r>
    <r>
      <rPr>
        <sz val="12"/>
        <rFont val="Times New Roman"/>
        <family val="1"/>
      </rPr>
      <t>SHTC</t>
    </r>
    <r>
      <rPr>
        <sz val="12"/>
        <rFont val="標楷體"/>
        <family val="4"/>
      </rPr>
      <t>）輸出入管理宣導說明會</t>
    </r>
  </si>
  <si>
    <r>
      <t>12/8</t>
    </r>
    <r>
      <rPr>
        <sz val="12"/>
        <rFont val="標楷體"/>
        <family val="4"/>
      </rPr>
      <t>、</t>
    </r>
    <r>
      <rPr>
        <sz val="12"/>
        <rFont val="Times New Roman"/>
        <family val="1"/>
      </rPr>
      <t>12/10</t>
    </r>
    <r>
      <rPr>
        <sz val="12"/>
        <rFont val="標楷體"/>
        <family val="4"/>
      </rPr>
      <t>、</t>
    </r>
    <r>
      <rPr>
        <sz val="12"/>
        <rFont val="Times New Roman"/>
        <family val="1"/>
      </rPr>
      <t>12/16</t>
    </r>
    <r>
      <rPr>
        <sz val="12"/>
        <rFont val="標楷體"/>
        <family val="4"/>
      </rPr>
      <t>、</t>
    </r>
    <r>
      <rPr>
        <sz val="12"/>
        <rFont val="Times New Roman"/>
        <family val="1"/>
      </rPr>
      <t>12/18</t>
    </r>
  </si>
  <si>
    <r>
      <rPr>
        <sz val="13"/>
        <rFont val="標楷體"/>
        <family val="4"/>
      </rPr>
      <t>微軟</t>
    </r>
    <r>
      <rPr>
        <sz val="13"/>
        <rFont val="Times New Roman"/>
        <family val="1"/>
      </rPr>
      <t xml:space="preserve">Office </t>
    </r>
    <r>
      <rPr>
        <sz val="13"/>
        <rFont val="標楷體"/>
        <family val="4"/>
      </rPr>
      <t>教育訓練</t>
    </r>
  </si>
  <si>
    <r>
      <rPr>
        <sz val="12"/>
        <rFont val="標楷體"/>
        <family val="4"/>
      </rPr>
      <t>「國際貿易糾紛仲裁」研討會</t>
    </r>
    <r>
      <rPr>
        <sz val="12"/>
        <rFont val="Times New Roman"/>
        <family val="1"/>
      </rPr>
      <t>(4</t>
    </r>
    <r>
      <rPr>
        <sz val="12"/>
        <rFont val="標楷體"/>
        <family val="4"/>
      </rPr>
      <t>場次</t>
    </r>
    <r>
      <rPr>
        <sz val="12"/>
        <rFont val="Times New Roman"/>
        <family val="1"/>
      </rPr>
      <t>)</t>
    </r>
  </si>
  <si>
    <r>
      <rPr>
        <b/>
        <sz val="14"/>
        <rFont val="標楷體"/>
        <family val="4"/>
      </rPr>
      <t>附表</t>
    </r>
    <r>
      <rPr>
        <b/>
        <sz val="14"/>
        <rFont val="Times New Roman"/>
        <family val="1"/>
      </rPr>
      <t>1</t>
    </r>
  </si>
  <si>
    <r>
      <rPr>
        <b/>
        <sz val="18"/>
        <rFont val="標楷體"/>
        <family val="4"/>
      </rPr>
      <t xml:space="preserve">貿易局自行辦理之各項研討會、說明會及訓練課程參加人員男女比例統計表
</t>
    </r>
    <r>
      <rPr>
        <b/>
        <sz val="14"/>
        <rFont val="Times New Roman"/>
        <family val="1"/>
      </rPr>
      <t>The various seminars, presentations and training courses attended by male and female ratio statistics- handle by Bureau of Foreign Trade</t>
    </r>
  </si>
  <si>
    <r>
      <rPr>
        <b/>
        <sz val="12"/>
        <rFont val="標楷體"/>
        <family val="4"/>
      </rPr>
      <t>中華民國</t>
    </r>
    <r>
      <rPr>
        <b/>
        <sz val="12"/>
        <rFont val="Times New Roman"/>
        <family val="1"/>
      </rPr>
      <t>105</t>
    </r>
    <r>
      <rPr>
        <b/>
        <sz val="12"/>
        <rFont val="標楷體"/>
        <family val="4"/>
      </rPr>
      <t xml:space="preserve">年度
</t>
    </r>
    <r>
      <rPr>
        <b/>
        <sz val="12"/>
        <rFont val="Times New Roman"/>
        <family val="1"/>
      </rPr>
      <t>2016</t>
    </r>
  </si>
  <si>
    <r>
      <rPr>
        <sz val="12"/>
        <rFont val="標楷體"/>
        <family val="4"/>
      </rPr>
      <t xml:space="preserve">單位
</t>
    </r>
    <r>
      <rPr>
        <sz val="12"/>
        <rFont val="Times New Roman"/>
        <family val="1"/>
      </rPr>
      <t>Units</t>
    </r>
  </si>
  <si>
    <r>
      <rPr>
        <sz val="12"/>
        <rFont val="標楷體"/>
        <family val="4"/>
      </rPr>
      <t xml:space="preserve">研討會等業務名稱
</t>
    </r>
    <r>
      <rPr>
        <sz val="12"/>
        <rFont val="Times New Roman"/>
        <family val="1"/>
      </rPr>
      <t>Seminars and business names</t>
    </r>
  </si>
  <si>
    <r>
      <rPr>
        <sz val="12"/>
        <rFont val="標楷體"/>
        <family val="4"/>
      </rPr>
      <t xml:space="preserve">時間
</t>
    </r>
    <r>
      <rPr>
        <sz val="12"/>
        <rFont val="Times New Roman"/>
        <family val="1"/>
      </rPr>
      <t>Times</t>
    </r>
  </si>
  <si>
    <r>
      <rPr>
        <sz val="12"/>
        <rFont val="標楷體"/>
        <family val="4"/>
      </rPr>
      <t xml:space="preserve">參加人數
</t>
    </r>
    <r>
      <rPr>
        <sz val="12"/>
        <rFont val="Times New Roman"/>
        <family val="1"/>
      </rPr>
      <t>Number of participants</t>
    </r>
  </si>
  <si>
    <r>
      <rPr>
        <sz val="12"/>
        <rFont val="標楷體"/>
        <family val="4"/>
      </rPr>
      <t xml:space="preserve">合計
</t>
    </r>
    <r>
      <rPr>
        <sz val="12"/>
        <rFont val="Times New Roman"/>
        <family val="1"/>
      </rPr>
      <t>Total</t>
    </r>
  </si>
  <si>
    <r>
      <rPr>
        <sz val="12"/>
        <rFont val="標楷體"/>
        <family val="4"/>
      </rPr>
      <t xml:space="preserve">男性
</t>
    </r>
    <r>
      <rPr>
        <sz val="12"/>
        <rFont val="Times New Roman"/>
        <family val="1"/>
      </rPr>
      <t>Male</t>
    </r>
  </si>
  <si>
    <r>
      <rPr>
        <sz val="12"/>
        <rFont val="標楷體"/>
        <family val="4"/>
      </rPr>
      <t xml:space="preserve">女性
</t>
    </r>
    <r>
      <rPr>
        <sz val="12"/>
        <rFont val="Times New Roman"/>
        <family val="1"/>
      </rPr>
      <t>Female</t>
    </r>
  </si>
  <si>
    <r>
      <rPr>
        <sz val="12"/>
        <rFont val="標楷體"/>
        <family val="4"/>
      </rPr>
      <t>百分比</t>
    </r>
    <r>
      <rPr>
        <sz val="12"/>
        <rFont val="Times New Roman"/>
        <family val="1"/>
      </rPr>
      <t>(%)
Percentage</t>
    </r>
  </si>
  <si>
    <r>
      <rPr>
        <sz val="14"/>
        <rFont val="標楷體"/>
        <family val="4"/>
      </rPr>
      <t>總計</t>
    </r>
    <r>
      <rPr>
        <sz val="14"/>
        <rFont val="Times New Roman"/>
        <family val="1"/>
      </rPr>
      <t xml:space="preserve">  Grand Total</t>
    </r>
  </si>
  <si>
    <r>
      <rPr>
        <sz val="12"/>
        <rFont val="標楷體"/>
        <family val="4"/>
      </rPr>
      <t>人事室</t>
    </r>
  </si>
  <si>
    <t>經絡穴位按摩</t>
  </si>
  <si>
    <t>商用英文班</t>
  </si>
  <si>
    <t>3/9-6/15</t>
  </si>
  <si>
    <t>多益英文班</t>
  </si>
  <si>
    <t>3/11-6/24</t>
  </si>
  <si>
    <t>出國心得分享會</t>
  </si>
  <si>
    <t>4/12</t>
  </si>
  <si>
    <t>與作者有約-隱地看電影</t>
  </si>
  <si>
    <t>音樂心靈減壓</t>
  </si>
  <si>
    <t>探索教育-團隊成長活力營</t>
  </si>
  <si>
    <t>性別主流化～欣賞鐵娘子兼顧柔情影片</t>
  </si>
  <si>
    <t>性別主流化～欣賞腳踏車大作戰影片</t>
  </si>
  <si>
    <t>生命教育-欣賞人生最後那幾件事影片欣賞</t>
  </si>
  <si>
    <t>家庭教育-去看小洋蔥媽媽影片欣賞</t>
  </si>
  <si>
    <t>心理課程--香賞正午的惡魔影片</t>
  </si>
  <si>
    <t>參訪烏來福山部落</t>
  </si>
  <si>
    <t>5/2</t>
  </si>
  <si>
    <t>降血壓大雁功法</t>
  </si>
  <si>
    <t>讀書會第1梯次-少，但是更好</t>
  </si>
  <si>
    <t>6/28</t>
  </si>
  <si>
    <t>溝通技巧及危機處理</t>
  </si>
  <si>
    <t>國際人權公約</t>
  </si>
  <si>
    <r>
      <rPr>
        <sz val="12"/>
        <rFont val="標楷體"/>
        <family val="4"/>
      </rPr>
      <t>人事室</t>
    </r>
  </si>
  <si>
    <t>媒體與國會溝通技巧</t>
  </si>
  <si>
    <t>讀書會第2梯次-哈佛×慶應超強邏輯談判學</t>
  </si>
  <si>
    <t>9/8</t>
  </si>
  <si>
    <t>中小企業國際行銷成長茁壯方案宣導</t>
  </si>
  <si>
    <t>反傾銷課程</t>
  </si>
  <si>
    <t>基本法律概念</t>
  </si>
  <si>
    <t>性別主流化-播放腳踏車大作戰影片第2期</t>
  </si>
  <si>
    <r>
      <rPr>
        <sz val="12"/>
        <rFont val="標楷體"/>
        <family val="4"/>
      </rPr>
      <t>服務組</t>
    </r>
  </si>
  <si>
    <t>「貿易法」及「原產地證明書及加工證明書管理辦法」修法說明會</t>
  </si>
  <si>
    <t>3/3、3/10、4/7、6/30</t>
  </si>
  <si>
    <t>進出口貿易管理說明會</t>
  </si>
  <si>
    <t>7/13、7/15、7/29</t>
  </si>
  <si>
    <t>ECFA新進簽發單位教育訓練</t>
  </si>
  <si>
    <t>8/9</t>
  </si>
  <si>
    <t>雙邊貿易二組</t>
  </si>
  <si>
    <t>「美國對進口貨品之包裝材料及貨櫃裝運措施」高雄說明會</t>
  </si>
  <si>
    <t>6/22</t>
  </si>
  <si>
    <t>「美國對進口貨品之包裝材料及貨櫃裝運措施」臺中說明會</t>
  </si>
  <si>
    <t>8/31</t>
  </si>
  <si>
    <r>
      <rPr>
        <sz val="12"/>
        <rFont val="標楷體"/>
        <family val="4"/>
      </rPr>
      <t>法制室</t>
    </r>
  </si>
  <si>
    <r>
      <rPr>
        <sz val="12"/>
        <rFont val="標楷體"/>
        <family val="4"/>
      </rPr>
      <t>個資法之認知宣導</t>
    </r>
  </si>
  <si>
    <t>6/3</t>
  </si>
  <si>
    <r>
      <rPr>
        <sz val="12"/>
        <rFont val="標楷體"/>
        <family val="4"/>
      </rPr>
      <t>多邊貿易組</t>
    </r>
  </si>
  <si>
    <r>
      <t>WTO</t>
    </r>
    <r>
      <rPr>
        <sz val="12"/>
        <rFont val="標楷體"/>
        <family val="4"/>
      </rPr>
      <t>遠距教學課程</t>
    </r>
  </si>
  <si>
    <t>「亞太自由貿易區（FTAAP）及跨太平洋夥伴協定（TPP）相關議題講座」</t>
  </si>
  <si>
    <t>8/8</t>
  </si>
  <si>
    <t>如何有效精進內部控制</t>
  </si>
  <si>
    <t>8/23</t>
  </si>
  <si>
    <r>
      <rPr>
        <sz val="12"/>
        <rFont val="標楷體"/>
        <family val="4"/>
      </rPr>
      <t>政風室</t>
    </r>
  </si>
  <si>
    <t>「公務員廉政倫理規範(含圖利與便民)」暨「公務員申領或侵占小額款項」系列專案法紀宣導課程</t>
  </si>
  <si>
    <t>1/8、3/31-4/1、5/16、6/14、6/22、6/28</t>
  </si>
  <si>
    <t>【誠信企業，廉潔社會】-企業誠信與全民反貪宣導活動</t>
  </si>
  <si>
    <t>2/1</t>
  </si>
  <si>
    <t>公職人員財產申報暨利益衝突迴避法規說明會</t>
  </si>
  <si>
    <t>9/9</t>
  </si>
  <si>
    <r>
      <rPr>
        <sz val="12"/>
        <rFont val="標楷體"/>
        <family val="4"/>
      </rPr>
      <t>秘書室事務科</t>
    </r>
  </si>
  <si>
    <r>
      <t>104</t>
    </r>
    <r>
      <rPr>
        <sz val="12"/>
        <rFont val="標楷體"/>
        <family val="4"/>
      </rPr>
      <t>年度環境教育戶外參訪</t>
    </r>
    <r>
      <rPr>
        <sz val="12"/>
        <rFont val="Times New Roman"/>
        <family val="1"/>
      </rPr>
      <t>-</t>
    </r>
    <r>
      <rPr>
        <sz val="12"/>
        <rFont val="標楷體"/>
        <family val="4"/>
      </rPr>
      <t>「走讀‧竹子湖」導覽解說</t>
    </r>
  </si>
  <si>
    <t>3/30</t>
  </si>
  <si>
    <r>
      <rPr>
        <sz val="12"/>
        <rFont val="標楷體"/>
        <family val="4"/>
      </rPr>
      <t>環境教育演講課程</t>
    </r>
    <r>
      <rPr>
        <sz val="12"/>
        <rFont val="Times New Roman"/>
        <family val="1"/>
      </rPr>
      <t>-</t>
    </r>
    <r>
      <rPr>
        <sz val="12"/>
        <rFont val="標楷體"/>
        <family val="4"/>
      </rPr>
      <t>「地球生病是你我的下一個危機」</t>
    </r>
  </si>
  <si>
    <t>4/20</t>
  </si>
  <si>
    <r>
      <rPr>
        <sz val="12"/>
        <rFont val="標楷體"/>
        <family val="4"/>
      </rPr>
      <t>防護團第</t>
    </r>
    <r>
      <rPr>
        <sz val="12"/>
        <rFont val="Times New Roman"/>
        <family val="1"/>
      </rPr>
      <t>1</t>
    </r>
    <r>
      <rPr>
        <sz val="12"/>
        <rFont val="標楷體"/>
        <family val="4"/>
      </rPr>
      <t>次基本訓練</t>
    </r>
  </si>
  <si>
    <t>6/27</t>
  </si>
  <si>
    <t>12/5</t>
  </si>
  <si>
    <t>環境教育影片觀賞「來自臺灣的明信片」、「有機人生」、「老鷹想飛 」課程</t>
  </si>
  <si>
    <t>12/7、12/15、12/21</t>
  </si>
  <si>
    <r>
      <rPr>
        <sz val="12"/>
        <rFont val="標楷體"/>
        <family val="4"/>
      </rPr>
      <t>貿易安全與管控小組</t>
    </r>
  </si>
  <si>
    <r>
      <rPr>
        <sz val="12"/>
        <rFont val="標楷體"/>
        <family val="4"/>
      </rPr>
      <t>企業內部出口管控制度</t>
    </r>
    <r>
      <rPr>
        <sz val="12"/>
        <rFont val="Times New Roman"/>
        <family val="1"/>
      </rPr>
      <t>(Internal Compliance Program )</t>
    </r>
    <r>
      <rPr>
        <sz val="12"/>
        <rFont val="標楷體"/>
        <family val="4"/>
      </rPr>
      <t>第</t>
    </r>
    <r>
      <rPr>
        <sz val="12"/>
        <rFont val="Times New Roman"/>
        <family val="1"/>
      </rPr>
      <t>10</t>
    </r>
    <r>
      <rPr>
        <sz val="12"/>
        <rFont val="標楷體"/>
        <family val="4"/>
      </rPr>
      <t>次聯誼會</t>
    </r>
  </si>
  <si>
    <t>5/3</t>
  </si>
  <si>
    <t>8/18、10/5、10/21、10/27</t>
  </si>
  <si>
    <r>
      <rPr>
        <sz val="12"/>
        <rFont val="標楷體"/>
        <family val="4"/>
      </rPr>
      <t>企業內部出口管控制度</t>
    </r>
    <r>
      <rPr>
        <sz val="12"/>
        <rFont val="Times New Roman"/>
        <family val="1"/>
      </rPr>
      <t>(Internal Compliance Program )</t>
    </r>
    <r>
      <rPr>
        <sz val="12"/>
        <rFont val="標楷體"/>
        <family val="4"/>
      </rPr>
      <t>第</t>
    </r>
    <r>
      <rPr>
        <sz val="12"/>
        <rFont val="Times New Roman"/>
        <family val="1"/>
      </rPr>
      <t>11</t>
    </r>
    <r>
      <rPr>
        <sz val="12"/>
        <rFont val="標楷體"/>
        <family val="4"/>
      </rPr>
      <t>次聯誼會</t>
    </r>
  </si>
  <si>
    <t>10/12</t>
  </si>
  <si>
    <r>
      <rPr>
        <sz val="12"/>
        <rFont val="標楷體"/>
        <family val="4"/>
      </rPr>
      <t>戰略性高科技貨品鑑定工作訓練研習會</t>
    </r>
  </si>
  <si>
    <t>11/16</t>
  </si>
  <si>
    <r>
      <rPr>
        <sz val="12"/>
        <rFont val="標楷體"/>
        <family val="4"/>
      </rPr>
      <t>無形技術移轉研討會</t>
    </r>
  </si>
  <si>
    <t>12/13</t>
  </si>
  <si>
    <r>
      <rPr>
        <sz val="12"/>
        <rFont val="標楷體"/>
        <family val="4"/>
      </rPr>
      <t>資訊中心</t>
    </r>
  </si>
  <si>
    <t>3/22-3/24、7/28-29</t>
  </si>
  <si>
    <t>7/20-21</t>
  </si>
  <si>
    <r>
      <rPr>
        <sz val="13"/>
        <rFont val="標楷體"/>
        <family val="4"/>
      </rPr>
      <t>微軟</t>
    </r>
    <r>
      <rPr>
        <sz val="13"/>
        <rFont val="Times New Roman"/>
        <family val="1"/>
      </rPr>
      <t xml:space="preserve">Office </t>
    </r>
    <r>
      <rPr>
        <sz val="13"/>
        <rFont val="標楷體"/>
        <family val="4"/>
      </rPr>
      <t>教育訓練</t>
    </r>
  </si>
  <si>
    <t>10/21-11/7</t>
  </si>
  <si>
    <t>高辦處</t>
  </si>
  <si>
    <r>
      <rPr>
        <sz val="12"/>
        <color indexed="8"/>
        <rFont val="標楷體"/>
        <family val="4"/>
      </rPr>
      <t>「扣件產業運用歐盟及日本認證拓展商機」研討會</t>
    </r>
  </si>
  <si>
    <t>天然災害訓練課程</t>
  </si>
  <si>
    <r>
      <rPr>
        <sz val="12"/>
        <color indexed="8"/>
        <rFont val="標楷體"/>
        <family val="4"/>
      </rPr>
      <t>「貿易糾紛行政協處及案例解析」研討會</t>
    </r>
  </si>
  <si>
    <r>
      <t>4/26</t>
    </r>
    <r>
      <rPr>
        <sz val="12"/>
        <color indexed="8"/>
        <rFont val="Arial Unicode MS"/>
        <family val="2"/>
      </rPr>
      <t>、5/4、5/5</t>
    </r>
  </si>
  <si>
    <r>
      <rPr>
        <sz val="12"/>
        <color indexed="8"/>
        <rFont val="標楷體"/>
        <family val="4"/>
      </rPr>
      <t>生命教育</t>
    </r>
    <r>
      <rPr>
        <sz val="12"/>
        <color indexed="8"/>
        <rFont val="Times New Roman"/>
        <family val="1"/>
      </rPr>
      <t>(</t>
    </r>
    <r>
      <rPr>
        <sz val="12"/>
        <color indexed="8"/>
        <rFont val="標楷體"/>
        <family val="4"/>
      </rPr>
      <t>含積極任事及創新能力</t>
    </r>
    <r>
      <rPr>
        <sz val="12"/>
        <color indexed="8"/>
        <rFont val="Times New Roman"/>
        <family val="1"/>
      </rPr>
      <t>)</t>
    </r>
    <r>
      <rPr>
        <sz val="12"/>
        <color indexed="8"/>
        <rFont val="標楷體"/>
        <family val="4"/>
      </rPr>
      <t>訓練課程</t>
    </r>
  </si>
  <si>
    <t>5/11</t>
  </si>
  <si>
    <t>貿易法訓練課程</t>
  </si>
  <si>
    <t>5/25</t>
  </si>
  <si>
    <t>心理健康諮詢輔導課程</t>
  </si>
  <si>
    <t>6/8</t>
  </si>
  <si>
    <t>環境教育</t>
  </si>
  <si>
    <r>
      <t>6/14</t>
    </r>
    <r>
      <rPr>
        <sz val="12"/>
        <color indexed="8"/>
        <rFont val="Arial Unicode MS"/>
        <family val="2"/>
      </rPr>
      <t>、6/15</t>
    </r>
  </si>
  <si>
    <r>
      <rPr>
        <sz val="12"/>
        <color indexed="8"/>
        <rFont val="標楷體"/>
        <family val="4"/>
      </rPr>
      <t>性別主流化訓練課程</t>
    </r>
  </si>
  <si>
    <t>6/22</t>
  </si>
  <si>
    <r>
      <rPr>
        <sz val="12"/>
        <color indexed="8"/>
        <rFont val="標楷體"/>
        <family val="4"/>
      </rPr>
      <t>家庭教育訓練課程</t>
    </r>
  </si>
  <si>
    <t>7/6</t>
  </si>
  <si>
    <r>
      <rPr>
        <sz val="12"/>
        <color indexed="8"/>
        <rFont val="標楷體"/>
        <family val="4"/>
      </rPr>
      <t>「提升廠商出口競爭力」研討會</t>
    </r>
  </si>
  <si>
    <t>行政程序法</t>
  </si>
  <si>
    <r>
      <t>7/19</t>
    </r>
    <r>
      <rPr>
        <sz val="12"/>
        <color indexed="8"/>
        <rFont val="Arial Unicode MS"/>
        <family val="2"/>
      </rPr>
      <t>、7/20</t>
    </r>
  </si>
  <si>
    <r>
      <rPr>
        <sz val="12"/>
        <color indexed="8"/>
        <rFont val="標楷體"/>
        <family val="4"/>
      </rPr>
      <t>「進出口貿易管理」說明會</t>
    </r>
  </si>
  <si>
    <r>
      <t>7/20</t>
    </r>
    <r>
      <rPr>
        <sz val="12"/>
        <color indexed="8"/>
        <rFont val="Arial Unicode MS"/>
        <family val="2"/>
      </rPr>
      <t>、7/28、8/2、8/9、8/16</t>
    </r>
  </si>
  <si>
    <r>
      <rPr>
        <sz val="12"/>
        <color indexed="8"/>
        <rFont val="標楷體"/>
        <family val="4"/>
      </rPr>
      <t>消費者保護</t>
    </r>
    <r>
      <rPr>
        <sz val="12"/>
        <color indexed="8"/>
        <rFont val="Times New Roman"/>
        <family val="1"/>
      </rPr>
      <t>(</t>
    </r>
    <r>
      <rPr>
        <sz val="12"/>
        <color indexed="8"/>
        <rFont val="標楷體"/>
        <family val="4"/>
      </rPr>
      <t>含消費者保護政策及法令</t>
    </r>
    <r>
      <rPr>
        <sz val="12"/>
        <color indexed="8"/>
        <rFont val="Times New Roman"/>
        <family val="1"/>
      </rPr>
      <t>)</t>
    </r>
    <r>
      <rPr>
        <sz val="12"/>
        <color indexed="8"/>
        <rFont val="標楷體"/>
        <family val="4"/>
      </rPr>
      <t>訓練課程</t>
    </r>
  </si>
  <si>
    <t>7/27</t>
  </si>
  <si>
    <r>
      <rPr>
        <sz val="12"/>
        <color indexed="8"/>
        <rFont val="標楷體"/>
        <family val="4"/>
      </rPr>
      <t>全民英檢班訓練課程</t>
    </r>
  </si>
  <si>
    <t>8/11</t>
  </si>
  <si>
    <r>
      <rPr>
        <sz val="12"/>
        <color indexed="8"/>
        <rFont val="標楷體"/>
        <family val="4"/>
      </rPr>
      <t>組織學習之相關活動訓練課程</t>
    </r>
  </si>
  <si>
    <r>
      <t>9/6</t>
    </r>
    <r>
      <rPr>
        <sz val="12"/>
        <color indexed="8"/>
        <rFont val="Arial Unicode MS"/>
        <family val="2"/>
      </rPr>
      <t>、9/7</t>
    </r>
  </si>
  <si>
    <r>
      <rPr>
        <sz val="12"/>
        <color indexed="8"/>
        <rFont val="標楷體"/>
        <family val="4"/>
      </rPr>
      <t>「東協市場商機探索」研討會</t>
    </r>
  </si>
  <si>
    <r>
      <t>10/6</t>
    </r>
    <r>
      <rPr>
        <sz val="11"/>
        <color indexed="8"/>
        <rFont val="Arial Unicode MS"/>
        <family val="2"/>
      </rPr>
      <t>、10/12、10/14、11/30</t>
    </r>
  </si>
  <si>
    <r>
      <rPr>
        <sz val="12"/>
        <color indexed="8"/>
        <rFont val="標楷體"/>
        <family val="4"/>
      </rPr>
      <t>「臺灣外銷拓展新思維」研討會</t>
    </r>
  </si>
  <si>
    <r>
      <t>10/19</t>
    </r>
    <r>
      <rPr>
        <sz val="12"/>
        <color indexed="8"/>
        <rFont val="Arial Unicode MS"/>
        <family val="2"/>
      </rPr>
      <t>、10/24、11/1</t>
    </r>
  </si>
  <si>
    <r>
      <rPr>
        <sz val="12"/>
        <color indexed="8"/>
        <rFont val="標楷體"/>
        <family val="4"/>
      </rPr>
      <t>廉政倫理相關課程</t>
    </r>
  </si>
  <si>
    <r>
      <t>10/19</t>
    </r>
    <r>
      <rPr>
        <sz val="12"/>
        <color indexed="8"/>
        <rFont val="Arial Unicode MS"/>
        <family val="2"/>
      </rPr>
      <t>、10/20</t>
    </r>
  </si>
  <si>
    <t>高辦處</t>
  </si>
  <si>
    <r>
      <rPr>
        <sz val="12"/>
        <color indexed="8"/>
        <rFont val="標楷體"/>
        <family val="4"/>
      </rPr>
      <t>個人資料保護課程</t>
    </r>
  </si>
  <si>
    <r>
      <t>11/2</t>
    </r>
    <r>
      <rPr>
        <sz val="12"/>
        <color indexed="8"/>
        <rFont val="Arial Unicode MS"/>
        <family val="2"/>
      </rPr>
      <t>、11/3</t>
    </r>
  </si>
  <si>
    <t>國際人權公約</t>
  </si>
  <si>
    <r>
      <t>11/16</t>
    </r>
    <r>
      <rPr>
        <sz val="12"/>
        <color indexed="8"/>
        <rFont val="Arial Unicode MS"/>
        <family val="2"/>
      </rPr>
      <t>、11/17</t>
    </r>
  </si>
  <si>
    <r>
      <rPr>
        <sz val="12"/>
        <color indexed="8"/>
        <rFont val="標楷體"/>
        <family val="4"/>
      </rPr>
      <t>「澎湖廠商外銷輔導」說明會</t>
    </r>
  </si>
  <si>
    <r>
      <rPr>
        <sz val="12"/>
        <rFont val="標楷體"/>
        <family val="4"/>
      </rPr>
      <t>多邊貿易組</t>
    </r>
  </si>
  <si>
    <r>
      <rPr>
        <sz val="12"/>
        <rFont val="標楷體"/>
        <family val="4"/>
      </rPr>
      <t>綜合企劃委員會</t>
    </r>
  </si>
  <si>
    <r>
      <rPr>
        <sz val="12"/>
        <rFont val="標楷體"/>
        <family val="4"/>
      </rPr>
      <t>統計室</t>
    </r>
  </si>
  <si>
    <r>
      <rPr>
        <sz val="12"/>
        <rFont val="標楷體"/>
        <family val="4"/>
      </rPr>
      <t>事務科</t>
    </r>
  </si>
  <si>
    <r>
      <rPr>
        <b/>
        <sz val="14"/>
        <rFont val="標楷體"/>
        <family val="4"/>
      </rPr>
      <t>附表</t>
    </r>
    <r>
      <rPr>
        <b/>
        <sz val="14"/>
        <rFont val="Times New Roman"/>
        <family val="1"/>
      </rPr>
      <t>1</t>
    </r>
  </si>
  <si>
    <r>
      <rPr>
        <b/>
        <sz val="18"/>
        <rFont val="標楷體"/>
        <family val="4"/>
      </rPr>
      <t xml:space="preserve">貿易局自行辦理之各項研討會、說明會及訓練課程參加人員男女比例統計表
</t>
    </r>
    <r>
      <rPr>
        <b/>
        <sz val="14"/>
        <rFont val="Times New Roman"/>
        <family val="1"/>
      </rPr>
      <t>The various seminars, presentations and training courses attended by male and female ratio statistics- handle by Bureau of Foreign Trade</t>
    </r>
  </si>
  <si>
    <r>
      <rPr>
        <b/>
        <sz val="12"/>
        <rFont val="標楷體"/>
        <family val="4"/>
      </rPr>
      <t>中華民國</t>
    </r>
    <r>
      <rPr>
        <b/>
        <sz val="12"/>
        <rFont val="Times New Roman"/>
        <family val="1"/>
      </rPr>
      <t>106</t>
    </r>
    <r>
      <rPr>
        <b/>
        <sz val="12"/>
        <rFont val="標楷體"/>
        <family val="4"/>
      </rPr>
      <t xml:space="preserve">年
</t>
    </r>
    <r>
      <rPr>
        <b/>
        <sz val="12"/>
        <rFont val="Times New Roman"/>
        <family val="1"/>
      </rPr>
      <t>2017</t>
    </r>
  </si>
  <si>
    <r>
      <rPr>
        <sz val="12"/>
        <rFont val="標楷體"/>
        <family val="4"/>
      </rPr>
      <t xml:space="preserve">單位
</t>
    </r>
    <r>
      <rPr>
        <sz val="12"/>
        <rFont val="Times New Roman"/>
        <family val="1"/>
      </rPr>
      <t>Units</t>
    </r>
  </si>
  <si>
    <r>
      <rPr>
        <sz val="12"/>
        <rFont val="標楷體"/>
        <family val="4"/>
      </rPr>
      <t xml:space="preserve">研討會等業務名稱
</t>
    </r>
    <r>
      <rPr>
        <sz val="12"/>
        <rFont val="Times New Roman"/>
        <family val="1"/>
      </rPr>
      <t>Seminars and business names</t>
    </r>
  </si>
  <si>
    <r>
      <rPr>
        <sz val="12"/>
        <rFont val="標楷體"/>
        <family val="4"/>
      </rPr>
      <t xml:space="preserve">時間
</t>
    </r>
    <r>
      <rPr>
        <sz val="12"/>
        <rFont val="Times New Roman"/>
        <family val="1"/>
      </rPr>
      <t>Times</t>
    </r>
  </si>
  <si>
    <r>
      <rPr>
        <sz val="12"/>
        <rFont val="標楷體"/>
        <family val="4"/>
      </rPr>
      <t xml:space="preserve">參加人數
</t>
    </r>
    <r>
      <rPr>
        <sz val="12"/>
        <rFont val="Times New Roman"/>
        <family val="1"/>
      </rPr>
      <t>Number of participants</t>
    </r>
  </si>
  <si>
    <r>
      <rPr>
        <sz val="12"/>
        <rFont val="標楷體"/>
        <family val="4"/>
      </rPr>
      <t xml:space="preserve">合計
</t>
    </r>
    <r>
      <rPr>
        <sz val="12"/>
        <rFont val="Times New Roman"/>
        <family val="1"/>
      </rPr>
      <t>Total</t>
    </r>
  </si>
  <si>
    <r>
      <rPr>
        <sz val="12"/>
        <rFont val="標楷體"/>
        <family val="4"/>
      </rPr>
      <t xml:space="preserve">男性
</t>
    </r>
    <r>
      <rPr>
        <sz val="12"/>
        <rFont val="Times New Roman"/>
        <family val="1"/>
      </rPr>
      <t>Male</t>
    </r>
  </si>
  <si>
    <r>
      <rPr>
        <sz val="12"/>
        <rFont val="標楷體"/>
        <family val="4"/>
      </rPr>
      <t xml:space="preserve">女性
</t>
    </r>
    <r>
      <rPr>
        <sz val="12"/>
        <rFont val="Times New Roman"/>
        <family val="1"/>
      </rPr>
      <t>Female</t>
    </r>
  </si>
  <si>
    <r>
      <rPr>
        <sz val="12"/>
        <rFont val="標楷體"/>
        <family val="4"/>
      </rPr>
      <t>百分比</t>
    </r>
    <r>
      <rPr>
        <sz val="12"/>
        <rFont val="Times New Roman"/>
        <family val="1"/>
      </rPr>
      <t>(%)
Percentage</t>
    </r>
  </si>
  <si>
    <r>
      <rPr>
        <sz val="14"/>
        <rFont val="標楷體"/>
        <family val="4"/>
      </rPr>
      <t>總計</t>
    </r>
    <r>
      <rPr>
        <sz val="14"/>
        <rFont val="Times New Roman"/>
        <family val="1"/>
      </rPr>
      <t xml:space="preserve">  Grand Total</t>
    </r>
  </si>
  <si>
    <r>
      <rPr>
        <sz val="12"/>
        <rFont val="標楷體"/>
        <family val="4"/>
      </rPr>
      <t>人事室</t>
    </r>
  </si>
  <si>
    <t>106年多益英文班</t>
  </si>
  <si>
    <t>3/17-6/23</t>
  </si>
  <si>
    <t>106年商用英文班</t>
  </si>
  <si>
    <t>3/15-6/21</t>
  </si>
  <si>
    <t>106年英語簡報與講稿寫作班</t>
  </si>
  <si>
    <t>3/13-7/17</t>
  </si>
  <si>
    <t>年金改革方案說明會</t>
  </si>
  <si>
    <t>2/7</t>
  </si>
  <si>
    <t>家庭教育影片欣賞</t>
  </si>
  <si>
    <t>4/28</t>
  </si>
  <si>
    <t>闔家安康團體保險說明會</t>
  </si>
  <si>
    <t>5/4</t>
  </si>
  <si>
    <t>性別議題政策--以工作與家庭平衡為例</t>
  </si>
  <si>
    <t>6/20</t>
  </si>
  <si>
    <t>讀書會--尋求安全感的中國</t>
  </si>
  <si>
    <t>6/29</t>
  </si>
  <si>
    <t>國際公法</t>
  </si>
  <si>
    <t>5/4-6/23</t>
  </si>
  <si>
    <t>公眾溝通管理研習班</t>
  </si>
  <si>
    <t>7/17</t>
  </si>
  <si>
    <t>新進人員訓練</t>
  </si>
  <si>
    <t>8/17</t>
  </si>
  <si>
    <t>性別主流化--我的鋼鐵老爸影片欣賞</t>
  </si>
  <si>
    <t>8/1</t>
  </si>
  <si>
    <t>讀書會--觀察的力量</t>
  </si>
  <si>
    <t>9/1</t>
  </si>
  <si>
    <t>國際私法</t>
  </si>
  <si>
    <t>8/2-9/20</t>
  </si>
  <si>
    <t>溝通協調</t>
  </si>
  <si>
    <t>12/23</t>
  </si>
  <si>
    <t>法制室</t>
  </si>
  <si>
    <t>個人資料保護法講習</t>
  </si>
  <si>
    <t>5/23</t>
  </si>
  <si>
    <t>個資侵害事故演練</t>
  </si>
  <si>
    <t>12/25</t>
  </si>
  <si>
    <r>
      <rPr>
        <sz val="12"/>
        <rFont val="標楷體"/>
        <family val="4"/>
      </rPr>
      <t>多邊貿易組</t>
    </r>
  </si>
  <si>
    <t>安德根教授對韓國參與全球及區域經濟整合之分析與展望</t>
  </si>
  <si>
    <t>7/11</t>
  </si>
  <si>
    <t>日本學習大學伊藤元重教授與本局意見交流會</t>
  </si>
  <si>
    <t>12/4</t>
  </si>
  <si>
    <t>東協與東亞經濟研究院(ERIA) Ms. Maura Ada Décosterd與本局意見交流會</t>
  </si>
  <si>
    <t>12/8</t>
  </si>
  <si>
    <r>
      <rPr>
        <sz val="12"/>
        <rFont val="標楷體"/>
        <family val="4"/>
      </rPr>
      <t>會計室</t>
    </r>
  </si>
  <si>
    <t>政府內部控制規範與實務</t>
  </si>
  <si>
    <t>7/26</t>
  </si>
  <si>
    <r>
      <rPr>
        <sz val="12"/>
        <rFont val="標楷體"/>
        <family val="4"/>
      </rPr>
      <t>政風室</t>
    </r>
  </si>
  <si>
    <r>
      <rPr>
        <sz val="12"/>
        <color indexed="8"/>
        <rFont val="標楷體"/>
        <family val="4"/>
      </rPr>
      <t>聯合國反貪腐公約電影賞析教育宣導</t>
    </r>
  </si>
  <si>
    <t>4/11、4/13</t>
  </si>
  <si>
    <r>
      <rPr>
        <sz val="12"/>
        <color indexed="8"/>
        <rFont val="標楷體"/>
        <family val="4"/>
      </rPr>
      <t>圖利與便民-廉政宣導</t>
    </r>
  </si>
  <si>
    <t>8/16、8/23</t>
  </si>
  <si>
    <r>
      <rPr>
        <sz val="12"/>
        <rFont val="標楷體"/>
        <family val="4"/>
      </rPr>
      <t>秘書室事務科</t>
    </r>
  </si>
  <si>
    <t>環境教育影片課程「全球環境議題與永續發展」</t>
  </si>
  <si>
    <t>4/24</t>
  </si>
  <si>
    <t>防護團第1次常年訓練</t>
  </si>
  <si>
    <t>6/12</t>
  </si>
  <si>
    <t>防護團第2次常年訓練</t>
  </si>
  <si>
    <t>11/20</t>
  </si>
  <si>
    <t>環境教育影片課程「來自臺灣的明信片」「老鷹想飛」</t>
  </si>
  <si>
    <t>12/20、12/26</t>
  </si>
  <si>
    <r>
      <rPr>
        <sz val="12"/>
        <rFont val="標楷體"/>
        <family val="4"/>
      </rPr>
      <t>貿易安全與管控小組</t>
    </r>
  </si>
  <si>
    <t>防止核擴散研討會－核相關採購之資訊分析</t>
  </si>
  <si>
    <t>4/26</t>
  </si>
  <si>
    <t>106年臺日出口管制業務研討會</t>
  </si>
  <si>
    <t>9/1</t>
  </si>
  <si>
    <t>工具機輸銷伊朗座談會</t>
  </si>
  <si>
    <t>8/14</t>
  </si>
  <si>
    <t>ICP聯誼會</t>
  </si>
  <si>
    <t>2/21、9/1</t>
  </si>
  <si>
    <r>
      <rPr>
        <sz val="12"/>
        <rFont val="標楷體"/>
        <family val="4"/>
      </rPr>
      <t>資訊中心</t>
    </r>
  </si>
  <si>
    <t>一般人員資安教育訓練</t>
  </si>
  <si>
    <t>3/14-3/15、7/11</t>
  </si>
  <si>
    <t>技術人員資安教育訓練</t>
  </si>
  <si>
    <t>7/20-21、12/8</t>
  </si>
  <si>
    <t>微軟Office 教育訓練</t>
  </si>
  <si>
    <t>11/13-11/29</t>
  </si>
  <si>
    <t>貿易局綜合企劃委員會</t>
  </si>
  <si>
    <t>雙邊貿易投資協定(BIA)</t>
  </si>
  <si>
    <t>4/19</t>
  </si>
  <si>
    <t>雙邊投資協定之條文分析</t>
  </si>
  <si>
    <t>4/20</t>
  </si>
  <si>
    <t>「循環經濟:臺灣再出發-國家與城市新戰略」讀書會</t>
  </si>
  <si>
    <t>4/25</t>
  </si>
  <si>
    <t>國際投資協定簡介之三:爭端解決機制</t>
  </si>
  <si>
    <t>4/27</t>
  </si>
  <si>
    <t>波動經濟下台灣企業的轉型和新主張</t>
  </si>
  <si>
    <t>5/24</t>
  </si>
  <si>
    <t>「美國與臺灣產業相關現況與未來挑戰」專題演講</t>
  </si>
  <si>
    <t>7/10</t>
  </si>
  <si>
    <t>國際金融情勢與科技發展：淺談金管會重點政策</t>
  </si>
  <si>
    <t>7/26</t>
  </si>
  <si>
    <t>貿易局綜合企劃委員會</t>
  </si>
  <si>
    <t>數位經濟來臨! 百年老店如何由硬變軟座談會</t>
  </si>
  <si>
    <t>9/27</t>
  </si>
  <si>
    <t>「國際禮儀」讀書會</t>
  </si>
  <si>
    <t>10/11</t>
  </si>
  <si>
    <t>「發燙的工作魂」讀書會</t>
  </si>
  <si>
    <t>11/7</t>
  </si>
  <si>
    <t>「Fintech浪潮的機會與挑戰座談會」</t>
  </si>
  <si>
    <t>12/28</t>
  </si>
  <si>
    <t>高辦處</t>
  </si>
  <si>
    <t>「2017年全球經貿趨勢與展望」說明會(臺中、高雄、臺東)</t>
  </si>
  <si>
    <t>2/22、3/2、3/20</t>
  </si>
  <si>
    <t>powerpoint簡報製作(1)</t>
  </si>
  <si>
    <t>3/7-3/21</t>
  </si>
  <si>
    <t>powerpoint簡報製作(2)</t>
  </si>
  <si>
    <t>3/9-3/23</t>
  </si>
  <si>
    <t>excel試算表(1)</t>
  </si>
  <si>
    <t>3/28</t>
  </si>
  <si>
    <t>「貿易糾紛處理與風險規避」研討會(高雄、臺南、臺中)</t>
  </si>
  <si>
    <t>3/29、4/6、4/13</t>
  </si>
  <si>
    <t>excel試算表(2)</t>
  </si>
  <si>
    <t>家庭教育-親子教育</t>
  </si>
  <si>
    <t>4/11</t>
  </si>
  <si>
    <t>行政程序法</t>
  </si>
  <si>
    <t>心理健康諮詢-員工協助方案的規劃與執行</t>
  </si>
  <si>
    <t>4/19</t>
  </si>
  <si>
    <t>全民英檢</t>
  </si>
  <si>
    <t>4/20-9/14</t>
  </si>
  <si>
    <t>生命教育-溝通好感度</t>
  </si>
  <si>
    <t>4/26</t>
  </si>
  <si>
    <t>性別主流化-探索司法看見性別</t>
  </si>
  <si>
    <t>5/8</t>
  </si>
  <si>
    <t>「出口拓銷新思維」研討會(彰化)</t>
  </si>
  <si>
    <t>5/16</t>
  </si>
  <si>
    <t>國際人權公約</t>
  </si>
  <si>
    <t>「這樣參展最有效率–參展必勝行銷術」研討會(澎湖)</t>
  </si>
  <si>
    <t>6/2</t>
  </si>
  <si>
    <t>「進出口貿易管理」說明會(高雄、臺中、臺南)</t>
  </si>
  <si>
    <t>6/7、6/21、6/28</t>
  </si>
  <si>
    <t>廉政倫理</t>
  </si>
  <si>
    <t>6/14</t>
  </si>
  <si>
    <t>高辦處</t>
  </si>
  <si>
    <t>鹹豬手別來-拒絶職場性騷擾(數位學習)</t>
  </si>
  <si>
    <t>6/19</t>
  </si>
  <si>
    <t>人權教育-人權大步走，行政執行篇</t>
  </si>
  <si>
    <t>6/19、6/20</t>
  </si>
  <si>
    <t>廉政與服務倫理-共創透明誠的社會(數位學習)</t>
  </si>
  <si>
    <t>6/23</t>
  </si>
  <si>
    <t>多元族文化-臺灣閩南文化介紹(數位學習)</t>
  </si>
  <si>
    <t>6/26、6/27</t>
  </si>
  <si>
    <t>行政中立-</t>
  </si>
  <si>
    <t>6/30</t>
  </si>
  <si>
    <t>個人資料保護法</t>
  </si>
  <si>
    <t>7/3</t>
  </si>
  <si>
    <t>多元族群文化-多元文化沙拉巴</t>
  </si>
  <si>
    <t>7/4</t>
  </si>
  <si>
    <t>環境教育(生物多樣性在社區發展的應用)</t>
  </si>
  <si>
    <t>7/12</t>
  </si>
  <si>
    <t>「廠商可運用之出口拓銷資源」研討會(臺中)</t>
  </si>
  <si>
    <t>7/14</t>
  </si>
  <si>
    <t>消費者保護法</t>
  </si>
  <si>
    <t>7/18</t>
  </si>
  <si>
    <t>「出口拓銷新思維」研討會(南投)</t>
  </si>
  <si>
    <t>7/21</t>
  </si>
  <si>
    <t>當前政府重大政策-社會安定計畫(數位學習)</t>
  </si>
  <si>
    <t>106年度防災教育(災害預防及應用)</t>
  </si>
  <si>
    <t>7/25</t>
  </si>
  <si>
    <t>「出口拓銷新思維」研討會(臺東)</t>
  </si>
  <si>
    <t>9/19</t>
  </si>
  <si>
    <t>貿易法</t>
  </si>
  <si>
    <t>9/28</t>
  </si>
  <si>
    <t>「善用政府資源開拓海外市場」說明會(南投)</t>
  </si>
  <si>
    <t>10/3</t>
  </si>
  <si>
    <t>「國際貿易實務經驗」系列專題演講(高雄、臺中)</t>
  </si>
  <si>
    <t>10/16、10/20、11/10、11/17、11/22、11/29</t>
  </si>
  <si>
    <t>「進出口貿易管理」說明會(屏東)</t>
  </si>
  <si>
    <t>10/30</t>
  </si>
  <si>
    <t>「參展必勝行銷術」研討會(嘉義)</t>
  </si>
  <si>
    <t>11/3</t>
  </si>
  <si>
    <t>「跨境電商、清真認證」研討會(澎湖)</t>
  </si>
  <si>
    <t>12/13</t>
  </si>
  <si>
    <r>
      <rPr>
        <b/>
        <sz val="14"/>
        <rFont val="標楷體"/>
        <family val="4"/>
      </rPr>
      <t>附表</t>
    </r>
    <r>
      <rPr>
        <b/>
        <sz val="14"/>
        <rFont val="Times New Roman"/>
        <family val="1"/>
      </rPr>
      <t>1</t>
    </r>
  </si>
  <si>
    <r>
      <rPr>
        <b/>
        <sz val="18"/>
        <rFont val="標楷體"/>
        <family val="4"/>
      </rPr>
      <t xml:space="preserve">貿易局自行辦理之各項研討會、說明會及訓練課程參加人員男女比例統計表
</t>
    </r>
    <r>
      <rPr>
        <b/>
        <sz val="14"/>
        <rFont val="Times New Roman"/>
        <family val="1"/>
      </rPr>
      <t>The various seminars, presentations and training courses attended by male and female ratio statistics- handle by Bureau of Foreign Trade</t>
    </r>
  </si>
  <si>
    <r>
      <rPr>
        <sz val="12"/>
        <rFont val="標楷體"/>
        <family val="4"/>
      </rPr>
      <t>百分比</t>
    </r>
    <r>
      <rPr>
        <sz val="12"/>
        <rFont val="Times New Roman"/>
        <family val="1"/>
      </rPr>
      <t>(%)
Percentage</t>
    </r>
  </si>
  <si>
    <r>
      <rPr>
        <sz val="14"/>
        <rFont val="標楷體"/>
        <family val="4"/>
      </rPr>
      <t>總計</t>
    </r>
    <r>
      <rPr>
        <sz val="14"/>
        <rFont val="Times New Roman"/>
        <family val="1"/>
      </rPr>
      <t xml:space="preserve">  Grand Total</t>
    </r>
  </si>
  <si>
    <t>107年多益英文班</t>
  </si>
  <si>
    <t>3/19-7/2</t>
  </si>
  <si>
    <t>107年英文口譯、筆譯班</t>
  </si>
  <si>
    <t>3/23-7/27</t>
  </si>
  <si>
    <t>著作權分享案例</t>
  </si>
  <si>
    <t>5/2</t>
  </si>
  <si>
    <t>國際經濟學</t>
  </si>
  <si>
    <t>5/3-6/29</t>
  </si>
  <si>
    <t>107年英文寫作班</t>
  </si>
  <si>
    <t>5/9-8/24</t>
  </si>
  <si>
    <t>我的退休未來式說明會</t>
  </si>
  <si>
    <t>退休規畫權利與義務</t>
  </si>
  <si>
    <t>性別歧視與酷兒</t>
  </si>
  <si>
    <t>6/5</t>
  </si>
  <si>
    <t>農藥殘留最大安全容許量</t>
  </si>
  <si>
    <t>退休試算案例操作</t>
  </si>
  <si>
    <t>人事到府服務宣導</t>
  </si>
  <si>
    <t>6/22-7/3</t>
  </si>
  <si>
    <t>財務風險管理</t>
  </si>
  <si>
    <t>CEDAW施行法實質平等直接及間接歧視</t>
  </si>
  <si>
    <t>國際人權理論與實務</t>
  </si>
  <si>
    <t>8/7</t>
  </si>
  <si>
    <t>107年核心業務與主管貿易法規講習</t>
  </si>
  <si>
    <t>8/16、8/17</t>
  </si>
  <si>
    <t>問題分析與解決</t>
  </si>
  <si>
    <t>防護團第1次訓練</t>
  </si>
  <si>
    <t>5/15</t>
  </si>
  <si>
    <t>防護團第2次訓練</t>
  </si>
  <si>
    <t>10/24</t>
  </si>
  <si>
    <t>環境教育課程</t>
  </si>
  <si>
    <t>6/28、8/10、 12/6</t>
  </si>
  <si>
    <t>2018新南向論壇再創臺灣經貿新契機</t>
  </si>
  <si>
    <t>2018決勝新南向大亞洲戰略經貿論壇</t>
  </si>
  <si>
    <t>個人資料保護法講習</t>
  </si>
  <si>
    <t>個人資料保護法講習(個資風險)</t>
  </si>
  <si>
    <t>個資侵害事故演練</t>
  </si>
  <si>
    <t>與伊朗交易之最新規範宣導會</t>
  </si>
  <si>
    <t>3/8</t>
  </si>
  <si>
    <t>企業內部出口管控(ICP)聯誼會</t>
  </si>
  <si>
    <t>5/10</t>
  </si>
  <si>
    <t>戰略性高科技貨品進階簽審人員產業宣導研討會</t>
  </si>
  <si>
    <t>7/9、7/10</t>
  </si>
  <si>
    <t>德國出口管制介紹研討會</t>
  </si>
  <si>
    <t>10/17</t>
  </si>
  <si>
    <t>2018年臺日出口管制產業研討會</t>
  </si>
  <si>
    <t>11/20</t>
  </si>
  <si>
    <t>美國制裁與出口管制法令研討會</t>
  </si>
  <si>
    <t>12/18</t>
  </si>
  <si>
    <t>內部稽核人員教育訓練</t>
  </si>
  <si>
    <t>4/25</t>
  </si>
  <si>
    <t>5/4</t>
  </si>
  <si>
    <t>6/12</t>
  </si>
  <si>
    <t>7/18</t>
  </si>
  <si>
    <t>8/6</t>
  </si>
  <si>
    <t>8/8</t>
  </si>
  <si>
    <t>8/21</t>
  </si>
  <si>
    <t>10/30</t>
  </si>
  <si>
    <t>11/21</t>
  </si>
  <si>
    <r>
      <rPr>
        <sz val="12"/>
        <color indexed="8"/>
        <rFont val="標楷體"/>
        <family val="4"/>
      </rPr>
      <t>「</t>
    </r>
    <r>
      <rPr>
        <sz val="12"/>
        <color indexed="8"/>
        <rFont val="Times New Roman"/>
        <family val="1"/>
      </rPr>
      <t>2018</t>
    </r>
    <r>
      <rPr>
        <sz val="12"/>
        <color indexed="8"/>
        <rFont val="標楷體"/>
        <family val="4"/>
      </rPr>
      <t>年全球經貿趨勢與展望」說明會</t>
    </r>
    <r>
      <rPr>
        <sz val="12"/>
        <color indexed="8"/>
        <rFont val="Times New Roman"/>
        <family val="1"/>
      </rPr>
      <t>(</t>
    </r>
    <r>
      <rPr>
        <sz val="12"/>
        <color indexed="8"/>
        <rFont val="標楷體"/>
        <family val="4"/>
      </rPr>
      <t>高雄、臺中、臺南</t>
    </r>
    <r>
      <rPr>
        <sz val="12"/>
        <color indexed="8"/>
        <rFont val="Times New Roman"/>
        <family val="1"/>
      </rPr>
      <t>)</t>
    </r>
  </si>
  <si>
    <t>1/23、1/30、 2/5</t>
  </si>
  <si>
    <t>3/30、4/11、4/23</t>
  </si>
  <si>
    <r>
      <rPr>
        <sz val="12"/>
        <color indexed="8"/>
        <rFont val="標楷體"/>
        <family val="4"/>
      </rPr>
      <t>「海外參展補助及實務」說明會</t>
    </r>
  </si>
  <si>
    <r>
      <rPr>
        <sz val="12"/>
        <color indexed="8"/>
        <rFont val="標楷體"/>
        <family val="4"/>
      </rPr>
      <t>「清真認證與穆斯林市場商機」研討會</t>
    </r>
  </si>
  <si>
    <r>
      <rPr>
        <sz val="12"/>
        <color indexed="8"/>
        <rFont val="標楷體"/>
        <family val="4"/>
      </rPr>
      <t>「穆斯林市場商機與清真認證」說明會</t>
    </r>
  </si>
  <si>
    <r>
      <rPr>
        <sz val="12"/>
        <color indexed="8"/>
        <rFont val="標楷體"/>
        <family val="4"/>
      </rPr>
      <t>員工協助方案</t>
    </r>
    <r>
      <rPr>
        <sz val="12"/>
        <color indexed="8"/>
        <rFont val="Times New Roman"/>
        <family val="1"/>
      </rPr>
      <t>-</t>
    </r>
    <r>
      <rPr>
        <sz val="12"/>
        <color indexed="8"/>
        <rFont val="標楷體"/>
        <family val="4"/>
      </rPr>
      <t>淺談遺贈稅法解析與節稅規劃</t>
    </r>
  </si>
  <si>
    <r>
      <rPr>
        <sz val="12"/>
        <color indexed="8"/>
        <rFont val="標楷體"/>
        <family val="4"/>
      </rPr>
      <t>「貿易管理說明會」</t>
    </r>
  </si>
  <si>
    <t>6/5、6/29、7/17、7/24</t>
  </si>
  <si>
    <r>
      <rPr>
        <sz val="12"/>
        <color indexed="8"/>
        <rFont val="標楷體"/>
        <family val="4"/>
      </rPr>
      <t>廉政倫理</t>
    </r>
    <r>
      <rPr>
        <sz val="12"/>
        <color indexed="8"/>
        <rFont val="Times New Roman"/>
        <family val="1"/>
      </rPr>
      <t>-</t>
    </r>
    <r>
      <rPr>
        <sz val="12"/>
        <color indexed="8"/>
        <rFont val="標楷體"/>
        <family val="4"/>
      </rPr>
      <t>廉政法令宣導與案例解析</t>
    </r>
  </si>
  <si>
    <r>
      <rPr>
        <sz val="12"/>
        <color indexed="8"/>
        <rFont val="標楷體"/>
        <family val="4"/>
      </rPr>
      <t>員工協助方案</t>
    </r>
    <r>
      <rPr>
        <sz val="12"/>
        <color indexed="8"/>
        <rFont val="Times New Roman"/>
        <family val="1"/>
      </rPr>
      <t>-</t>
    </r>
    <r>
      <rPr>
        <sz val="12"/>
        <color indexed="8"/>
        <rFont val="標楷體"/>
        <family val="4"/>
      </rPr>
      <t>宣導員工關懷</t>
    </r>
    <r>
      <rPr>
        <sz val="12"/>
        <color indexed="8"/>
        <rFont val="Times New Roman"/>
        <family val="1"/>
      </rPr>
      <t>2.0</t>
    </r>
    <r>
      <rPr>
        <sz val="12"/>
        <color indexed="8"/>
        <rFont val="標楷體"/>
        <family val="4"/>
      </rPr>
      <t>與案例分享</t>
    </r>
  </si>
  <si>
    <r>
      <rPr>
        <sz val="12"/>
        <color indexed="8"/>
        <rFont val="標楷體"/>
        <family val="4"/>
      </rPr>
      <t>「參展實務與經驗分享」研討會</t>
    </r>
  </si>
  <si>
    <r>
      <rPr>
        <sz val="12"/>
        <color indexed="8"/>
        <rFont val="標楷體"/>
        <family val="4"/>
      </rPr>
      <t>「反傾銷及貿易商務糾紛預防及因應」研討會</t>
    </r>
  </si>
  <si>
    <r>
      <rPr>
        <sz val="12"/>
        <color indexed="8"/>
        <rFont val="標楷體"/>
        <family val="4"/>
      </rPr>
      <t>員工協助方案</t>
    </r>
    <r>
      <rPr>
        <sz val="12"/>
        <color indexed="8"/>
        <rFont val="Times New Roman"/>
        <family val="1"/>
      </rPr>
      <t>-</t>
    </r>
    <r>
      <rPr>
        <sz val="12"/>
        <color indexed="8"/>
        <rFont val="標楷體"/>
        <family val="4"/>
      </rPr>
      <t>情緒管理</t>
    </r>
  </si>
  <si>
    <r>
      <rPr>
        <sz val="12"/>
        <color indexed="8"/>
        <rFont val="標楷體"/>
        <family val="4"/>
      </rPr>
      <t>員工協助方案</t>
    </r>
    <r>
      <rPr>
        <sz val="12"/>
        <color indexed="8"/>
        <rFont val="Times New Roman"/>
        <family val="1"/>
      </rPr>
      <t>-</t>
    </r>
    <r>
      <rPr>
        <sz val="12"/>
        <color indexed="8"/>
        <rFont val="標楷體"/>
        <family val="4"/>
      </rPr>
      <t>從優質人際關係談職場與親職溝通</t>
    </r>
  </si>
  <si>
    <r>
      <rPr>
        <sz val="12"/>
        <color indexed="8"/>
        <rFont val="標楷體"/>
        <family val="4"/>
      </rPr>
      <t>「提升廠商競爭力」專題演講</t>
    </r>
  </si>
  <si>
    <t>8/14、8/17、8/27、9/21</t>
  </si>
  <si>
    <r>
      <rPr>
        <sz val="12"/>
        <color indexed="8"/>
        <rFont val="標楷體"/>
        <family val="4"/>
      </rPr>
      <t>國際人權公約</t>
    </r>
    <r>
      <rPr>
        <sz val="12"/>
        <color indexed="8"/>
        <rFont val="Times New Roman"/>
        <family val="1"/>
      </rPr>
      <t>-</t>
    </r>
    <r>
      <rPr>
        <sz val="12"/>
        <color indexed="8"/>
        <rFont val="標楷體"/>
        <family val="4"/>
      </rPr>
      <t>淺議國際兩公約人權介紹之實踐，探討「公民與政治權利國際公約」及「經濟社會文化權利國際公約」相關內容</t>
    </r>
  </si>
  <si>
    <r>
      <rPr>
        <sz val="12"/>
        <color indexed="8"/>
        <rFont val="標楷體"/>
        <family val="4"/>
      </rPr>
      <t>天然災害</t>
    </r>
    <r>
      <rPr>
        <sz val="12"/>
        <color indexed="8"/>
        <rFont val="Times New Roman"/>
        <family val="1"/>
      </rPr>
      <t>-</t>
    </r>
    <r>
      <rPr>
        <sz val="12"/>
        <color indexed="8"/>
        <rFont val="標楷體"/>
        <family val="4"/>
      </rPr>
      <t>播放「防火安全三部曲」及「環境風水師的防災妙計」</t>
    </r>
    <r>
      <rPr>
        <sz val="12"/>
        <color indexed="8"/>
        <rFont val="Times New Roman"/>
        <family val="1"/>
      </rPr>
      <t>(</t>
    </r>
    <r>
      <rPr>
        <sz val="12"/>
        <color indexed="8"/>
        <rFont val="標楷體"/>
        <family val="4"/>
      </rPr>
      <t>數位學習</t>
    </r>
    <r>
      <rPr>
        <sz val="12"/>
        <color indexed="8"/>
        <rFont val="Times New Roman"/>
        <family val="1"/>
      </rPr>
      <t>)</t>
    </r>
  </si>
  <si>
    <r>
      <rPr>
        <sz val="12"/>
        <color indexed="8"/>
        <rFont val="標楷體"/>
        <family val="4"/>
      </rPr>
      <t>多元族群文化</t>
    </r>
    <r>
      <rPr>
        <sz val="12"/>
        <color indexed="8"/>
        <rFont val="Times New Roman"/>
        <family val="1"/>
      </rPr>
      <t>-</t>
    </r>
    <r>
      <rPr>
        <sz val="12"/>
        <color indexed="8"/>
        <rFont val="標楷體"/>
        <family val="4"/>
      </rPr>
      <t>臺灣客家文化介紹</t>
    </r>
    <r>
      <rPr>
        <sz val="12"/>
        <color indexed="8"/>
        <rFont val="Times New Roman"/>
        <family val="1"/>
      </rPr>
      <t>(</t>
    </r>
    <r>
      <rPr>
        <sz val="12"/>
        <color indexed="8"/>
        <rFont val="標楷體"/>
        <family val="4"/>
      </rPr>
      <t>數位學習</t>
    </r>
    <r>
      <rPr>
        <sz val="12"/>
        <color indexed="8"/>
        <rFont val="Times New Roman"/>
        <family val="1"/>
      </rPr>
      <t>)</t>
    </r>
  </si>
  <si>
    <r>
      <rPr>
        <sz val="12"/>
        <color indexed="8"/>
        <rFont val="標楷體"/>
        <family val="4"/>
      </rPr>
      <t>多元族群文化</t>
    </r>
    <r>
      <rPr>
        <sz val="12"/>
        <color indexed="8"/>
        <rFont val="Times New Roman"/>
        <family val="1"/>
      </rPr>
      <t>-</t>
    </r>
    <r>
      <rPr>
        <sz val="12"/>
        <color indexed="8"/>
        <rFont val="標楷體"/>
        <family val="4"/>
      </rPr>
      <t>從多元文化價值談親子互動與溝通，使公務人員具備多元文化的視野與素養。</t>
    </r>
  </si>
  <si>
    <r>
      <rPr>
        <sz val="12"/>
        <color indexed="8"/>
        <rFont val="標楷體"/>
        <family val="4"/>
      </rPr>
      <t>當前政府重大政策</t>
    </r>
    <r>
      <rPr>
        <sz val="12"/>
        <color indexed="8"/>
        <rFont val="Times New Roman"/>
        <family val="1"/>
      </rPr>
      <t>-</t>
    </r>
    <r>
      <rPr>
        <sz val="12"/>
        <color indexed="8"/>
        <rFont val="標楷體"/>
        <family val="4"/>
      </rPr>
      <t>產業創新計畫</t>
    </r>
    <r>
      <rPr>
        <sz val="12"/>
        <color indexed="8"/>
        <rFont val="Times New Roman"/>
        <family val="1"/>
      </rPr>
      <t>(</t>
    </r>
    <r>
      <rPr>
        <sz val="12"/>
        <color indexed="8"/>
        <rFont val="標楷體"/>
        <family val="4"/>
      </rPr>
      <t>數位學習</t>
    </r>
    <r>
      <rPr>
        <sz val="12"/>
        <color indexed="8"/>
        <rFont val="Times New Roman"/>
        <family val="1"/>
      </rPr>
      <t>)</t>
    </r>
  </si>
  <si>
    <r>
      <rPr>
        <sz val="12"/>
        <color indexed="8"/>
        <rFont val="標楷體"/>
        <family val="4"/>
      </rPr>
      <t>性別主流化</t>
    </r>
    <r>
      <rPr>
        <sz val="12"/>
        <color indexed="8"/>
        <rFont val="Times New Roman"/>
        <family val="1"/>
      </rPr>
      <t>-</t>
    </r>
    <r>
      <rPr>
        <sz val="12"/>
        <color indexed="8"/>
        <rFont val="標楷體"/>
        <family val="4"/>
      </rPr>
      <t>性別統計</t>
    </r>
    <r>
      <rPr>
        <sz val="12"/>
        <color indexed="8"/>
        <rFont val="Times New Roman"/>
        <family val="1"/>
      </rPr>
      <t>(</t>
    </r>
    <r>
      <rPr>
        <sz val="12"/>
        <color indexed="8"/>
        <rFont val="標楷體"/>
        <family val="4"/>
      </rPr>
      <t>數位學習</t>
    </r>
    <r>
      <rPr>
        <sz val="12"/>
        <color indexed="8"/>
        <rFont val="Times New Roman"/>
        <family val="1"/>
      </rPr>
      <t>)</t>
    </r>
  </si>
  <si>
    <r>
      <rPr>
        <sz val="12"/>
        <color indexed="8"/>
        <rFont val="標楷體"/>
        <family val="4"/>
      </rPr>
      <t>行政中立</t>
    </r>
    <r>
      <rPr>
        <sz val="12"/>
        <color indexed="8"/>
        <rFont val="Times New Roman"/>
        <family val="1"/>
      </rPr>
      <t>-</t>
    </r>
    <r>
      <rPr>
        <sz val="12"/>
        <color indexed="8"/>
        <rFont val="標楷體"/>
        <family val="4"/>
      </rPr>
      <t>公務人員行政中立法與實務</t>
    </r>
    <r>
      <rPr>
        <sz val="12"/>
        <color indexed="8"/>
        <rFont val="Times New Roman"/>
        <family val="1"/>
      </rPr>
      <t>(</t>
    </r>
    <r>
      <rPr>
        <sz val="12"/>
        <color indexed="8"/>
        <rFont val="標楷體"/>
        <family val="4"/>
      </rPr>
      <t>數位學習</t>
    </r>
    <r>
      <rPr>
        <sz val="12"/>
        <color indexed="8"/>
        <rFont val="Times New Roman"/>
        <family val="1"/>
      </rPr>
      <t>)</t>
    </r>
  </si>
  <si>
    <r>
      <rPr>
        <sz val="12"/>
        <color indexed="8"/>
        <rFont val="標楷體"/>
        <family val="4"/>
      </rPr>
      <t>人權教育</t>
    </r>
    <r>
      <rPr>
        <sz val="12"/>
        <color indexed="8"/>
        <rFont val="Times New Roman"/>
        <family val="1"/>
      </rPr>
      <t>-</t>
    </r>
    <r>
      <rPr>
        <sz val="12"/>
        <color indexed="8"/>
        <rFont val="標楷體"/>
        <family val="4"/>
      </rPr>
      <t>公務員應具備之人權與法治概念</t>
    </r>
    <r>
      <rPr>
        <sz val="12"/>
        <color indexed="8"/>
        <rFont val="Times New Roman"/>
        <family val="1"/>
      </rPr>
      <t>(</t>
    </r>
    <r>
      <rPr>
        <sz val="12"/>
        <color indexed="8"/>
        <rFont val="標楷體"/>
        <family val="4"/>
      </rPr>
      <t>數位學習</t>
    </r>
    <r>
      <rPr>
        <sz val="12"/>
        <color indexed="8"/>
        <rFont val="Times New Roman"/>
        <family val="1"/>
      </rPr>
      <t>)</t>
    </r>
  </si>
  <si>
    <r>
      <rPr>
        <sz val="12"/>
        <color indexed="8"/>
        <rFont val="標楷體"/>
        <family val="4"/>
      </rPr>
      <t>「國際貿易條件與外銷物流操作實務」研討會</t>
    </r>
  </si>
  <si>
    <r>
      <rPr>
        <sz val="12"/>
        <color indexed="8"/>
        <rFont val="標楷體"/>
        <family val="4"/>
      </rPr>
      <t>「善用政府資源開拓海外市場」說明會</t>
    </r>
  </si>
  <si>
    <t>10/30、11/2</t>
  </si>
  <si>
    <r>
      <rPr>
        <b/>
        <sz val="12"/>
        <rFont val="標楷體"/>
        <family val="4"/>
      </rPr>
      <t>中華民國</t>
    </r>
    <r>
      <rPr>
        <b/>
        <sz val="12"/>
        <rFont val="Times New Roman"/>
        <family val="1"/>
      </rPr>
      <t>107</t>
    </r>
    <r>
      <rPr>
        <b/>
        <sz val="12"/>
        <rFont val="標楷體"/>
        <family val="4"/>
      </rPr>
      <t xml:space="preserve">年度
</t>
    </r>
    <r>
      <rPr>
        <b/>
        <sz val="12"/>
        <rFont val="Times New Roman"/>
        <family val="1"/>
      </rPr>
      <t>2018</t>
    </r>
  </si>
  <si>
    <r>
      <rPr>
        <sz val="12"/>
        <rFont val="標楷體"/>
        <family val="4"/>
      </rPr>
      <t xml:space="preserve">單位
</t>
    </r>
    <r>
      <rPr>
        <sz val="12"/>
        <rFont val="Times New Roman"/>
        <family val="1"/>
      </rPr>
      <t>Units</t>
    </r>
  </si>
  <si>
    <r>
      <rPr>
        <sz val="12"/>
        <rFont val="標楷體"/>
        <family val="4"/>
      </rPr>
      <t xml:space="preserve">研討會等業務名稱
</t>
    </r>
    <r>
      <rPr>
        <sz val="12"/>
        <rFont val="Times New Roman"/>
        <family val="1"/>
      </rPr>
      <t>Seminars and business names</t>
    </r>
  </si>
  <si>
    <r>
      <rPr>
        <sz val="12"/>
        <rFont val="標楷體"/>
        <family val="4"/>
      </rPr>
      <t xml:space="preserve">時間
</t>
    </r>
    <r>
      <rPr>
        <sz val="12"/>
        <rFont val="Times New Roman"/>
        <family val="1"/>
      </rPr>
      <t>Times</t>
    </r>
  </si>
  <si>
    <r>
      <rPr>
        <sz val="12"/>
        <rFont val="標楷體"/>
        <family val="4"/>
      </rPr>
      <t xml:space="preserve">參加人數
</t>
    </r>
    <r>
      <rPr>
        <sz val="12"/>
        <rFont val="Times New Roman"/>
        <family val="1"/>
      </rPr>
      <t>Number of participants</t>
    </r>
  </si>
  <si>
    <r>
      <rPr>
        <sz val="12"/>
        <rFont val="標楷體"/>
        <family val="4"/>
      </rPr>
      <t xml:space="preserve">合計
</t>
    </r>
    <r>
      <rPr>
        <sz val="12"/>
        <rFont val="Times New Roman"/>
        <family val="1"/>
      </rPr>
      <t>Total</t>
    </r>
  </si>
  <si>
    <r>
      <rPr>
        <sz val="12"/>
        <rFont val="標楷體"/>
        <family val="4"/>
      </rPr>
      <t xml:space="preserve">男性
</t>
    </r>
    <r>
      <rPr>
        <sz val="12"/>
        <rFont val="Times New Roman"/>
        <family val="1"/>
      </rPr>
      <t>Male</t>
    </r>
  </si>
  <si>
    <r>
      <rPr>
        <sz val="12"/>
        <rFont val="標楷體"/>
        <family val="4"/>
      </rPr>
      <t xml:space="preserve">女性
</t>
    </r>
    <r>
      <rPr>
        <sz val="12"/>
        <rFont val="Times New Roman"/>
        <family val="1"/>
      </rPr>
      <t>Female</t>
    </r>
  </si>
  <si>
    <t>人事室</t>
  </si>
  <si>
    <t>5/30</t>
  </si>
  <si>
    <t>8/25</t>
  </si>
  <si>
    <t>會計室</t>
  </si>
  <si>
    <t>經費結報規定宣導</t>
  </si>
  <si>
    <t>9/26</t>
  </si>
  <si>
    <t>秘書室
(事務科)</t>
  </si>
  <si>
    <t>雙一組</t>
  </si>
  <si>
    <t>7/31</t>
  </si>
  <si>
    <t>12/12</t>
  </si>
  <si>
    <t>法制室</t>
  </si>
  <si>
    <t>5/22</t>
  </si>
  <si>
    <t>6/29</t>
  </si>
  <si>
    <t>12/5</t>
  </si>
  <si>
    <r>
      <rPr>
        <sz val="12"/>
        <rFont val="標楷體"/>
        <family val="4"/>
      </rPr>
      <t>政風室</t>
    </r>
  </si>
  <si>
    <t>廉政法令宣導與案例解析</t>
  </si>
  <si>
    <t>1/12、4/27、5/11、6/13、8/1、8/15、8/29</t>
  </si>
  <si>
    <t>公務保密觀念</t>
  </si>
  <si>
    <t>6/12</t>
  </si>
  <si>
    <t>貿管小組</t>
  </si>
  <si>
    <t>資訊中心</t>
  </si>
  <si>
    <t>4/20</t>
  </si>
  <si>
    <t>微軟Office教育訓練(含ODF轉檔）</t>
  </si>
  <si>
    <t>7/9-7/27、8/6-8/24</t>
  </si>
  <si>
    <t>一般使用者資訊安全教育訓練</t>
  </si>
  <si>
    <t>7/24</t>
  </si>
  <si>
    <t>GTA操作教育訓練</t>
  </si>
  <si>
    <t>11/13、11//19</t>
  </si>
  <si>
    <t xml:space="preserve">新版intra操作教育訓練 </t>
  </si>
  <si>
    <t>12/6-12/7、12/10-12/12</t>
  </si>
  <si>
    <t>外網上稿教育訓練</t>
  </si>
  <si>
    <t>12/13</t>
  </si>
  <si>
    <t>綜企會</t>
  </si>
  <si>
    <t>全球食品產業趨勢變革及新時代商機</t>
  </si>
  <si>
    <t>信任帶來新幸福</t>
  </si>
  <si>
    <t>新零售與臺灣被迫轉型</t>
  </si>
  <si>
    <r>
      <t>要最好-您-非變不可-</t>
    </r>
    <r>
      <rPr>
        <sz val="12"/>
        <rFont val="Times New Roman"/>
        <family val="1"/>
      </rPr>
      <t>From No one to No.1</t>
    </r>
    <r>
      <rPr>
        <sz val="12"/>
        <rFont val="標楷體"/>
        <family val="4"/>
      </rPr>
      <t>的背後</t>
    </r>
  </si>
  <si>
    <t>區塊鏈簡介及低碳飲食讓你更健康的瘦</t>
  </si>
  <si>
    <t>數位時代的貿易策略方程式</t>
  </si>
  <si>
    <t>國際商品統一分類制度(HS)分類架構與規則</t>
  </si>
  <si>
    <t>新整合行銷策略機會與挑戰(數位時代的品牌行銷)</t>
  </si>
  <si>
    <t>致勝台灣快消品市場的行銷策略</t>
  </si>
  <si>
    <t>高辦處</t>
  </si>
  <si>
    <r>
      <rPr>
        <sz val="12"/>
        <color indexed="8"/>
        <rFont val="標楷體"/>
        <family val="4"/>
      </rPr>
      <t>「國際貿易商務糾紛之預防及因應解決之道」研討會</t>
    </r>
    <r>
      <rPr>
        <sz val="12"/>
        <color indexed="8"/>
        <rFont val="Times New Roman"/>
        <family val="1"/>
      </rPr>
      <t>-</t>
    </r>
    <r>
      <rPr>
        <sz val="12"/>
        <color indexed="8"/>
        <rFont val="標楷體"/>
        <family val="4"/>
      </rPr>
      <t>含臺南、臺中、高雄共</t>
    </r>
    <r>
      <rPr>
        <sz val="12"/>
        <color indexed="8"/>
        <rFont val="Times New Roman"/>
        <family val="1"/>
      </rPr>
      <t>3</t>
    </r>
    <r>
      <rPr>
        <sz val="12"/>
        <color indexed="8"/>
        <rFont val="標楷體"/>
        <family val="4"/>
      </rPr>
      <t>場次</t>
    </r>
  </si>
  <si>
    <t>4/17</t>
  </si>
  <si>
    <t>5/15</t>
  </si>
  <si>
    <t>5/28</t>
  </si>
  <si>
    <t>5/29</t>
  </si>
  <si>
    <t>6/13</t>
  </si>
  <si>
    <t>6/19</t>
  </si>
  <si>
    <t>6/20</t>
  </si>
  <si>
    <t>6/22</t>
  </si>
  <si>
    <t>7/3</t>
  </si>
  <si>
    <t>7/10</t>
  </si>
  <si>
    <t>8/7</t>
  </si>
  <si>
    <t>8/16</t>
  </si>
  <si>
    <t>8/17</t>
  </si>
  <si>
    <t>8/21</t>
  </si>
  <si>
    <t>8/22</t>
  </si>
  <si>
    <t>8/23</t>
  </si>
  <si>
    <t>8/27</t>
  </si>
  <si>
    <t>8/28</t>
  </si>
  <si>
    <t>9/27</t>
  </si>
  <si>
    <t>10/12</t>
  </si>
  <si>
    <t>11/16</t>
  </si>
  <si>
    <r>
      <rPr>
        <sz val="12"/>
        <rFont val="標楷體"/>
        <family val="4"/>
      </rPr>
      <t>多邊貿易組</t>
    </r>
  </si>
  <si>
    <r>
      <rPr>
        <sz val="12"/>
        <rFont val="標楷體"/>
        <family val="4"/>
      </rPr>
      <t>綜合企劃委員會</t>
    </r>
  </si>
  <si>
    <r>
      <rPr>
        <sz val="12"/>
        <rFont val="標楷體"/>
        <family val="4"/>
      </rPr>
      <t>統計室</t>
    </r>
  </si>
  <si>
    <r>
      <rPr>
        <sz val="12"/>
        <rFont val="標楷體"/>
        <family val="4"/>
      </rPr>
      <t>事務科</t>
    </r>
  </si>
  <si>
    <r>
      <rPr>
        <sz val="12"/>
        <rFont val="標楷體"/>
        <family val="4"/>
      </rPr>
      <t>貿易安全與管控小組</t>
    </r>
  </si>
  <si>
    <r>
      <rPr>
        <b/>
        <sz val="14"/>
        <rFont val="標楷體"/>
        <family val="4"/>
      </rPr>
      <t>附表</t>
    </r>
    <r>
      <rPr>
        <b/>
        <sz val="14"/>
        <rFont val="Times New Roman"/>
        <family val="1"/>
      </rPr>
      <t>1</t>
    </r>
  </si>
  <si>
    <r>
      <rPr>
        <b/>
        <sz val="18"/>
        <rFont val="標楷體"/>
        <family val="4"/>
      </rPr>
      <t xml:space="preserve">貿易局自行辦理之各項研討會、說明會及訓練課程參加人員男女比例統計表
</t>
    </r>
    <r>
      <rPr>
        <b/>
        <sz val="14"/>
        <rFont val="Times New Roman"/>
        <family val="1"/>
      </rPr>
      <t>The various seminars, presentations and training courses attended by male and female ratio statistics- handle by Bureau of Foreign Trade</t>
    </r>
  </si>
  <si>
    <r>
      <rPr>
        <b/>
        <sz val="12"/>
        <rFont val="標楷體"/>
        <family val="4"/>
      </rPr>
      <t>中華民國</t>
    </r>
    <r>
      <rPr>
        <b/>
        <sz val="12"/>
        <rFont val="Times New Roman"/>
        <family val="1"/>
      </rPr>
      <t>108</t>
    </r>
    <r>
      <rPr>
        <b/>
        <sz val="12"/>
        <rFont val="標楷體"/>
        <family val="4"/>
      </rPr>
      <t xml:space="preserve">年度
</t>
    </r>
    <r>
      <rPr>
        <b/>
        <sz val="12"/>
        <rFont val="Times New Roman"/>
        <family val="1"/>
      </rPr>
      <t>2019</t>
    </r>
  </si>
  <si>
    <r>
      <rPr>
        <sz val="12"/>
        <rFont val="標楷體"/>
        <family val="4"/>
      </rPr>
      <t xml:space="preserve">單位
</t>
    </r>
    <r>
      <rPr>
        <sz val="12"/>
        <rFont val="Times New Roman"/>
        <family val="1"/>
      </rPr>
      <t>Units</t>
    </r>
  </si>
  <si>
    <r>
      <rPr>
        <sz val="12"/>
        <rFont val="標楷體"/>
        <family val="4"/>
      </rPr>
      <t xml:space="preserve">研討會等業務名稱
</t>
    </r>
    <r>
      <rPr>
        <sz val="12"/>
        <rFont val="Times New Roman"/>
        <family val="1"/>
      </rPr>
      <t>Seminars and business names</t>
    </r>
  </si>
  <si>
    <r>
      <rPr>
        <sz val="12"/>
        <rFont val="標楷體"/>
        <family val="4"/>
      </rPr>
      <t xml:space="preserve">時間
</t>
    </r>
    <r>
      <rPr>
        <sz val="12"/>
        <rFont val="Times New Roman"/>
        <family val="1"/>
      </rPr>
      <t>Times</t>
    </r>
  </si>
  <si>
    <r>
      <rPr>
        <sz val="12"/>
        <rFont val="標楷體"/>
        <family val="4"/>
      </rPr>
      <t xml:space="preserve">參加人數
</t>
    </r>
    <r>
      <rPr>
        <sz val="12"/>
        <rFont val="Times New Roman"/>
        <family val="1"/>
      </rPr>
      <t>Number of participants</t>
    </r>
  </si>
  <si>
    <r>
      <t>貿易拓銷活動</t>
    </r>
    <r>
      <rPr>
        <sz val="11"/>
        <rFont val="標楷體"/>
        <family val="4"/>
      </rPr>
      <t>*</t>
    </r>
  </si>
  <si>
    <r>
      <rPr>
        <sz val="12"/>
        <rFont val="標楷體"/>
        <family val="4"/>
      </rPr>
      <t xml:space="preserve">合計
</t>
    </r>
    <r>
      <rPr>
        <sz val="12"/>
        <rFont val="Times New Roman"/>
        <family val="1"/>
      </rPr>
      <t>Total</t>
    </r>
  </si>
  <si>
    <r>
      <rPr>
        <sz val="12"/>
        <rFont val="標楷體"/>
        <family val="4"/>
      </rPr>
      <t xml:space="preserve">男性
</t>
    </r>
    <r>
      <rPr>
        <sz val="12"/>
        <rFont val="Times New Roman"/>
        <family val="1"/>
      </rPr>
      <t>Male</t>
    </r>
  </si>
  <si>
    <r>
      <rPr>
        <sz val="12"/>
        <rFont val="標楷體"/>
        <family val="4"/>
      </rPr>
      <t xml:space="preserve">女性
</t>
    </r>
    <r>
      <rPr>
        <sz val="12"/>
        <rFont val="Times New Roman"/>
        <family val="1"/>
      </rPr>
      <t>Female</t>
    </r>
  </si>
  <si>
    <t>活動
屬性
代碼</t>
  </si>
  <si>
    <t>舉辦
地點
代碼</t>
  </si>
  <si>
    <r>
      <rPr>
        <sz val="12"/>
        <rFont val="標楷體"/>
        <family val="4"/>
      </rPr>
      <t>百分比</t>
    </r>
    <r>
      <rPr>
        <sz val="12"/>
        <rFont val="Times New Roman"/>
        <family val="1"/>
      </rPr>
      <t>(%)
Percentage</t>
    </r>
  </si>
  <si>
    <r>
      <rPr>
        <sz val="14"/>
        <rFont val="標楷體"/>
        <family val="4"/>
      </rPr>
      <t>總計</t>
    </r>
    <r>
      <rPr>
        <sz val="14"/>
        <rFont val="Times New Roman"/>
        <family val="1"/>
      </rPr>
      <t xml:space="preserve">  Grand Total</t>
    </r>
  </si>
  <si>
    <t>—</t>
  </si>
  <si>
    <t>人事室</t>
  </si>
  <si>
    <t>區塊鏈原理與應用並展示最新媒體模式</t>
  </si>
  <si>
    <t>1/3</t>
  </si>
  <si>
    <t>數位行銷趨勢與應用</t>
  </si>
  <si>
    <t>1/4</t>
  </si>
  <si>
    <t>闔家安康團保說明會</t>
  </si>
  <si>
    <t>3/12</t>
  </si>
  <si>
    <t>CEDAW施行法-實質平等直接與間接歧視</t>
  </si>
  <si>
    <t>6/11</t>
  </si>
  <si>
    <t>兩公約之認識與應用</t>
  </si>
  <si>
    <t>多元族群文化-原住民建築文化</t>
  </si>
  <si>
    <t>6/13</t>
  </si>
  <si>
    <t>重大政策議題-環境保護</t>
  </si>
  <si>
    <t>6/14</t>
  </si>
  <si>
    <t>全民國防教育-南向政策東南亞的美麗與哀愁</t>
  </si>
  <si>
    <t>6/17</t>
  </si>
  <si>
    <t>人事到府服務幸福列車共7場次</t>
  </si>
  <si>
    <t>6/11-6/19</t>
  </si>
  <si>
    <t>從MeToo運動(基於性別暴力CEDAW)談職場性別平權</t>
  </si>
  <si>
    <t>7/10</t>
  </si>
  <si>
    <t>關懷溝通技巧及認識異常徵候</t>
  </si>
  <si>
    <t>6/25</t>
  </si>
  <si>
    <t>全國公教旅遊平安卡說明會</t>
  </si>
  <si>
    <t>兩公約人權和財富集中的國際貿易政策</t>
  </si>
  <si>
    <t>8/13</t>
  </si>
  <si>
    <t>重大政策議題-資訊科技</t>
  </si>
  <si>
    <t>8/22</t>
  </si>
  <si>
    <t>性別-CEDAW施行法暫行特別措施及案例</t>
  </si>
  <si>
    <t>8/19</t>
  </si>
  <si>
    <t>公務人員行政中立法與實務</t>
  </si>
  <si>
    <t>8/20</t>
  </si>
  <si>
    <t>我們比我聰明-網路時代的新媒體素養</t>
  </si>
  <si>
    <t>英語口說能力與簡報技巧加強班分享會</t>
  </si>
  <si>
    <t>11/6</t>
  </si>
  <si>
    <t>法制室</t>
  </si>
  <si>
    <t>個人資料侵害事故實地演練</t>
  </si>
  <si>
    <t>12/20</t>
  </si>
  <si>
    <t>政風室</t>
  </si>
  <si>
    <t>由廉政平台談解決民怨與國際廉政趨勢發展(廉政宣導)</t>
  </si>
  <si>
    <t>1/15、4/24、5/1</t>
  </si>
  <si>
    <t>海外行賄犯罪與台商競爭力(廉政宣導)</t>
  </si>
  <si>
    <t>7/16</t>
  </si>
  <si>
    <t>公務員法律權益保障與保密觀念-兼論圖利與便民(廉政宣導)</t>
  </si>
  <si>
    <t>8/5</t>
  </si>
  <si>
    <t>公職人員利益衝突迴避法修法重點及實務案例疑義說明(廉政宣導)</t>
  </si>
  <si>
    <t>8/26</t>
  </si>
  <si>
    <t>利益衝突迴避與公務機密維護觀念(廉政宣導)</t>
  </si>
  <si>
    <t>9/25</t>
  </si>
  <si>
    <t>廉政倫理規範與利益衝突迴避觀念(廉政宣導)</t>
  </si>
  <si>
    <t>10/8</t>
  </si>
  <si>
    <t>公務機密維護觀念(廉政宣導)</t>
  </si>
  <si>
    <t>10/8</t>
  </si>
  <si>
    <t>資訊中心</t>
  </si>
  <si>
    <t xml:space="preserve">一般使用者及主管資通安全教育訓練課程 </t>
  </si>
  <si>
    <t>8/6、8/8</t>
  </si>
  <si>
    <t>ODF應用宣導課程</t>
  </si>
  <si>
    <t>11/7、11/8、11/12、11/14、11/15</t>
  </si>
  <si>
    <t>公文整合及線上簽核管理系統及資訊作業需求單線上管理系統</t>
  </si>
  <si>
    <t>11/26、11/29</t>
  </si>
  <si>
    <t>外網上稿教育訓練</t>
  </si>
  <si>
    <t>11/28</t>
  </si>
  <si>
    <t>秘書室(事務科)</t>
  </si>
  <si>
    <t>防護團暨消防綜合演練 第1次訓練</t>
  </si>
  <si>
    <t>5/3</t>
  </si>
  <si>
    <t>防護團暨消防綜合演練 第2次訓練</t>
  </si>
  <si>
    <t>9/3</t>
  </si>
  <si>
    <t>環境教育課程</t>
  </si>
  <si>
    <t>6/10、8/23、12/25</t>
  </si>
  <si>
    <t>雙二組</t>
  </si>
  <si>
    <t>美中貿易摩擦對臺灣經濟之影響 演講座談會</t>
  </si>
  <si>
    <t>1/2</t>
  </si>
  <si>
    <t>美國近期經貿政策及臺美貿易鍵結 經貿座談會</t>
  </si>
  <si>
    <t>10/23</t>
  </si>
  <si>
    <t>華府法律事務所Baker Mckenzie研討會</t>
  </si>
  <si>
    <t>11/7</t>
  </si>
  <si>
    <t>綜企會</t>
  </si>
  <si>
    <t>臺灣自行車產業50年回顧與前瞻 座談會</t>
  </si>
  <si>
    <t>3/19</t>
  </si>
  <si>
    <t>國際反托拉斯規範與企業遵法 座談會</t>
  </si>
  <si>
    <t>4/23</t>
  </si>
  <si>
    <t xml:space="preserve">雙一組
</t>
  </si>
  <si>
    <t xml:space="preserve">東協台商1000強論壇 布局東協新商機 (贊助財訊雙週刊) </t>
  </si>
  <si>
    <t>3/15</t>
  </si>
  <si>
    <t>2019贏在新南向高峰論壇(與經濟日報合辦)</t>
  </si>
  <si>
    <t>5/30</t>
  </si>
  <si>
    <t>臺日菲高階消防管理幹部研習營</t>
  </si>
  <si>
    <t>12/16-12/20</t>
  </si>
  <si>
    <t>新南向急流救生教官班</t>
  </si>
  <si>
    <t>10/21-10/25</t>
  </si>
  <si>
    <t>第2屆東協及南亞經貿法律論壇</t>
  </si>
  <si>
    <t>9/10</t>
  </si>
  <si>
    <t>貿管辦公室</t>
  </si>
  <si>
    <t>美國智慧財產權保護及出口管制措施研討會</t>
  </si>
  <si>
    <t>7/22</t>
  </si>
  <si>
    <t>108年戰略性高科技貨品出口管理說明會(桃園場)</t>
  </si>
  <si>
    <t>10/15</t>
  </si>
  <si>
    <t>美國制裁伊朗規定及我國原產地規定說明會(臺北、臺中、高雄共3場次)</t>
  </si>
  <si>
    <t>10/23、10/30、11/5</t>
  </si>
  <si>
    <t>貿易法修法及防範洗產地措施說明會(臺北場)</t>
  </si>
  <si>
    <t>12/27</t>
  </si>
  <si>
    <t>美中科技戰及出口管制作為未來動態發展研析</t>
  </si>
  <si>
    <t>12/31</t>
  </si>
  <si>
    <t>高雄辦事處</t>
  </si>
  <si>
    <t>由廉政平台談談國際廉政趨勢</t>
  </si>
  <si>
    <t>1/15</t>
  </si>
  <si>
    <t>2019年全球經貿情勢展望及拓銷資源 說明會(高雄、臺東)</t>
  </si>
  <si>
    <t>3/5、3/13</t>
  </si>
  <si>
    <t>戰略性高科技貨品管理法規</t>
  </si>
  <si>
    <t>3/14、3/15</t>
  </si>
  <si>
    <t>戰略性高科技貨品(SHTC)簽審實務</t>
  </si>
  <si>
    <t>3/27</t>
  </si>
  <si>
    <t>性別主流化(cedaw相關概念)</t>
  </si>
  <si>
    <t>4/9、4/10</t>
  </si>
  <si>
    <t>多元族群文化-臺灣新住民文化介紹(數位學習)</t>
  </si>
  <si>
    <t>4/16、4/17</t>
  </si>
  <si>
    <t>全民國防教育-南向政策東南亞的美麗與哀愁(數位學習)</t>
  </si>
  <si>
    <t>4/23、4/24</t>
  </si>
  <si>
    <t xml:space="preserve"> 國際經貿趨勢及拓銷資源 說明會(南投)</t>
  </si>
  <si>
    <t>4/30</t>
  </si>
  <si>
    <t>提升廠商出口競爭力 專題演講-含台中、高雄、屏東共3場次</t>
  </si>
  <si>
    <t>5/13、5/24、6/21</t>
  </si>
  <si>
    <t xml:space="preserve">人權教育(兩公約人權) </t>
  </si>
  <si>
    <t>5/22</t>
  </si>
  <si>
    <t>貿易管理說明會 -含台中、雲林、台南、高雄、屏東共5場次</t>
  </si>
  <si>
    <t>5/28、6/14、7/2、7/23、8/6</t>
  </si>
  <si>
    <t>生命教育(員工協助方案---人際溝通與情緒管理)</t>
  </si>
  <si>
    <t>6/3</t>
  </si>
  <si>
    <t>員工協助方案-宣導員工關懷2.0與案例分享</t>
  </si>
  <si>
    <t>家庭教育( 員工協助方案-家庭經營實務)</t>
  </si>
  <si>
    <t>6/20</t>
  </si>
  <si>
    <t>員工協助方案(車禍理賠實務)</t>
  </si>
  <si>
    <t>6/24</t>
  </si>
  <si>
    <t>廉政與服務倫理-共創透明誠信的社會─ 廉政倫理 規範(數位學習)</t>
  </si>
  <si>
    <t>性別主流化-CEDAW相關概念與公約保障權益概述(數位學習)</t>
  </si>
  <si>
    <t>當前政府重大政策-經濟發展(數位學習)</t>
  </si>
  <si>
    <t>8/23</t>
  </si>
  <si>
    <t>人權教育-人權議題與發展(數位學習)</t>
  </si>
  <si>
    <t>8/28</t>
  </si>
  <si>
    <t>協助企業出口拓銷及參展實務 說明會</t>
  </si>
  <si>
    <t>10/9</t>
  </si>
  <si>
    <t>國貿條規解析與應用暨2020年版國貿條規之新趨勢說明會-含臺南、高雄共2場次</t>
  </si>
  <si>
    <t>10/29、11/13</t>
  </si>
  <si>
    <t>個人資料保護課程-個人資料保護法（含資通安全）</t>
  </si>
  <si>
    <t>11/1</t>
  </si>
  <si>
    <t>簡報表達技巧</t>
  </si>
  <si>
    <t>註：若該業務屬於 貿易拓銷 活動，請填該活動屬性代碼、舉辦地點代碼。</t>
  </si>
  <si>
    <t>活動屬性代碼—1:參展團、2:拓銷團、3:形象推廣、4:研討會/說明會、5:人才培訓、6: 採購洽談、7:諮詢輔導、8:其他活動。</t>
  </si>
  <si>
    <t>舉辦地點代碼—1:國內、2:海外。</t>
  </si>
  <si>
    <t>拓銷活動屬性分類說明</t>
  </si>
  <si>
    <t>拓銷活動舉辦地點</t>
  </si>
  <si>
    <t>代碼</t>
  </si>
  <si>
    <t>屬性</t>
  </si>
  <si>
    <t>活動</t>
  </si>
  <si>
    <t>舉辦地點</t>
  </si>
  <si>
    <t>參展團</t>
  </si>
  <si>
    <t>各式參展團(含形象展)</t>
  </si>
  <si>
    <t>國內</t>
  </si>
  <si>
    <t>拓銷團</t>
  </si>
  <si>
    <t>各式拓銷團(含案源開發團)</t>
  </si>
  <si>
    <t>海外</t>
  </si>
  <si>
    <t>形象推廣</t>
  </si>
  <si>
    <t>台灣精品選拔、○○展設置台灣精品(形象、設計、…)館</t>
  </si>
  <si>
    <t>研討會/說明會</t>
  </si>
  <si>
    <t>商機說明(交流、分享)會、研討會、座談會、講座、論壇、成果發表會、案例(個案)分享…</t>
  </si>
  <si>
    <t>人才培訓</t>
  </si>
  <si>
    <t>國際企業經營班、經貿專題班、產業專班、特殊外語班、新南向人才儲備專班、台灣經貿網會員教育訓練</t>
  </si>
  <si>
    <t>採購洽談</t>
  </si>
  <si>
    <t>採購大會、商機媒合、交易會、新南向國家企業家聯誼茶會</t>
  </si>
  <si>
    <t>諮詢輔導</t>
  </si>
  <si>
    <t>國際行銷諮詢、整合行銷、網路行銷</t>
  </si>
  <si>
    <t>其他活動</t>
  </si>
  <si>
    <t>公益活動路跑、親子活動、自行車嘉年華…</t>
  </si>
  <si>
    <r>
      <rPr>
        <b/>
        <sz val="12"/>
        <rFont val="標楷體"/>
        <family val="4"/>
      </rPr>
      <t>中華民國</t>
    </r>
    <r>
      <rPr>
        <b/>
        <sz val="12"/>
        <rFont val="Times New Roman"/>
        <family val="1"/>
      </rPr>
      <t>109</t>
    </r>
    <r>
      <rPr>
        <b/>
        <sz val="12"/>
        <rFont val="標楷體"/>
        <family val="4"/>
      </rPr>
      <t xml:space="preserve">年度
</t>
    </r>
    <r>
      <rPr>
        <b/>
        <sz val="12"/>
        <rFont val="Times New Roman"/>
        <family val="1"/>
      </rPr>
      <t>2020</t>
    </r>
  </si>
  <si>
    <t>Google Docs 工作效能技巧</t>
  </si>
  <si>
    <t>6/2-6/3</t>
  </si>
  <si>
    <t>認識CEDAW了嗎？－談性別主流化</t>
  </si>
  <si>
    <t>7/20</t>
  </si>
  <si>
    <t>兩性關係，談關係日益親近</t>
  </si>
  <si>
    <t>7/23</t>
  </si>
  <si>
    <t>CEDAW施行法-實質平等、直接與間接歧視</t>
  </si>
  <si>
    <t>8/3</t>
  </si>
  <si>
    <t xml:space="preserve">人權新思惟，政府有作為
</t>
  </si>
  <si>
    <t>南海問題的緊張關係</t>
  </si>
  <si>
    <t>8/5</t>
  </si>
  <si>
    <t>員工協助方案--財務規劃</t>
  </si>
  <si>
    <t>我國進出口相關管理規定</t>
  </si>
  <si>
    <t>英文口譯、筆譯班</t>
  </si>
  <si>
    <t>8/13-11/19</t>
  </si>
  <si>
    <t>08/13-11/19</t>
  </si>
  <si>
    <t>我國與紐西蘭經濟合作協定</t>
  </si>
  <si>
    <t>8/27</t>
  </si>
  <si>
    <t>我國與星加坡經濟合作協定</t>
  </si>
  <si>
    <t>9/24</t>
  </si>
  <si>
    <t>我國與貝里斯經濟合作協定</t>
  </si>
  <si>
    <t>10/8</t>
  </si>
  <si>
    <t>激勵！激出團隊力</t>
  </si>
  <si>
    <t>12/14</t>
  </si>
  <si>
    <t>方案設計與管理</t>
  </si>
  <si>
    <t>流程與時間管理</t>
  </si>
  <si>
    <t>12/15</t>
  </si>
  <si>
    <t>談判與協商之基本原理</t>
  </si>
  <si>
    <t>團隊合作</t>
  </si>
  <si>
    <t>12/16</t>
  </si>
  <si>
    <t>問題分析解決實務</t>
  </si>
  <si>
    <t>12/17</t>
  </si>
  <si>
    <t>法制室</t>
  </si>
  <si>
    <t>嚴重特殊傳染性肺炎(COVID-19)疫情下，電子郵件詐騙與威脅及個人資料保護實務剖析</t>
  </si>
  <si>
    <t>7/31</t>
  </si>
  <si>
    <t>政風室</t>
  </si>
  <si>
    <t>擁抱陽光輪轉幸福-行政透明與廉能政府</t>
  </si>
  <si>
    <t>5/29</t>
  </si>
  <si>
    <t>廉政倫理規範與公務員行政責任--兼論公務機密維護</t>
  </si>
  <si>
    <t>9/11</t>
  </si>
  <si>
    <t>利益衝突迴避與國際廉政趨勢</t>
  </si>
  <si>
    <t>10/08</t>
  </si>
  <si>
    <t>資訊中心</t>
  </si>
  <si>
    <t>4/15、4/21</t>
  </si>
  <si>
    <t>貿易統計/GTA教育訓練</t>
  </si>
  <si>
    <t>5/28、8/12、8/13、11/12、11/13</t>
  </si>
  <si>
    <t xml:space="preserve">一般使用者及主管資通安全教育訓練課程 </t>
  </si>
  <si>
    <t>8/25、8/27</t>
  </si>
  <si>
    <t>ODF應用宣導課程</t>
  </si>
  <si>
    <t>9/22、9/29、9/30</t>
  </si>
  <si>
    <t>11/25、11/26</t>
  </si>
  <si>
    <t>秘書室
(事務科)</t>
  </si>
  <si>
    <t>本局109年度自衛消防編組演練課程</t>
  </si>
  <si>
    <t>防護團常年訓練暨消防編組綜合演練</t>
  </si>
  <si>
    <t>10/21</t>
  </si>
  <si>
    <t>貿管辦公室</t>
  </si>
  <si>
    <t>國際制裁與出口管制相關規定說明會</t>
  </si>
  <si>
    <t>6/10、6/24、6/30</t>
  </si>
  <si>
    <t>高雄辦事處</t>
  </si>
  <si>
    <t>貿易法修法及防範洗產地措施說明會-高雄場</t>
  </si>
  <si>
    <t>1/16</t>
  </si>
  <si>
    <t>人權教育-兒童權利公約介紹(數位學習)</t>
  </si>
  <si>
    <t>5/13</t>
  </si>
  <si>
    <t>廉政與倫理-公務員申領小額款項實例宣導(數位學習)</t>
  </si>
  <si>
    <t>5/27</t>
  </si>
  <si>
    <t>行政透明與廉能政府</t>
  </si>
  <si>
    <t>性別主流化--CEDAW認識與落實(數位學習)</t>
  </si>
  <si>
    <t>6/4</t>
  </si>
  <si>
    <t>晚近全球化的發展</t>
  </si>
  <si>
    <t>公民參與-開放、參與、溝通的實與虛</t>
  </si>
  <si>
    <t>7/8</t>
  </si>
  <si>
    <t>當前政府重大政策-當前政府重大政策-5G網路、應用與資安</t>
  </si>
  <si>
    <t>7/15</t>
  </si>
  <si>
    <t>「疫情後全球經貿情勢」說明會-含臺東、臺中、高雄共3場次</t>
  </si>
  <si>
    <t>7/15、8/7、8/14</t>
  </si>
  <si>
    <t>性別主流化-職場霸凌實例分享</t>
  </si>
  <si>
    <t>7/17</t>
  </si>
  <si>
    <t>7/29</t>
  </si>
  <si>
    <t>強化CEADW認識與落實</t>
  </si>
  <si>
    <t>8/5、8/19</t>
  </si>
  <si>
    <t>人權教育-失序的人跟守序的社會</t>
  </si>
  <si>
    <t>8/12、8/20</t>
  </si>
  <si>
    <t>「貿易管理說明會」-含臺南、高雄、台中共3場次</t>
  </si>
  <si>
    <t>8/27、9/18、9/28</t>
  </si>
  <si>
    <t>環境教育(數位學習)</t>
  </si>
  <si>
    <t>一般使用者及主管資訊安全教育訓練</t>
  </si>
  <si>
    <t>8/31</t>
  </si>
  <si>
    <t>2020年國貿條規解析與應用-含高雄、台中共2場次</t>
  </si>
  <si>
    <t>9/2、9/10</t>
  </si>
  <si>
    <t>全民國防教育-南海問題的緊張關係(數位學習)</t>
  </si>
  <si>
    <t>9/23、9/30</t>
  </si>
  <si>
    <t>CITES管理</t>
  </si>
  <si>
    <t>員工協助方案-成就人生理財規劃</t>
  </si>
  <si>
    <t>9/29</t>
  </si>
  <si>
    <t>109年ECFA原產地證明書相關規定簡介</t>
  </si>
  <si>
    <t>「國際貿易糾紛案例解析」研討會-含屏東、彰化、台南共3場次</t>
  </si>
  <si>
    <t>11/13、11/25、12/4</t>
  </si>
  <si>
    <t>活動屬性代碼—1:參展團、2:拓銷團、3:形象推廣、4:研討會/說明會、5:人才培訓、6: 採購洽談、7:諮詢輔導、8:其他活動。</t>
  </si>
  <si>
    <t>舉辦地點代碼—1:國內、2:海外。</t>
  </si>
  <si>
    <t>拓銷活動屬性分類說明</t>
  </si>
  <si>
    <t>拓銷活動舉辦地點</t>
  </si>
  <si>
    <t>代碼</t>
  </si>
  <si>
    <t>屬性</t>
  </si>
  <si>
    <t>活動</t>
  </si>
  <si>
    <t>舉辦地點</t>
  </si>
  <si>
    <t>參展團</t>
  </si>
  <si>
    <t>各式參展團(含形象展)</t>
  </si>
  <si>
    <t>國內</t>
  </si>
  <si>
    <t>各式拓銷團(含案源開發團)</t>
  </si>
  <si>
    <t>海外</t>
  </si>
  <si>
    <t>台灣精品選拔、○○展設置台灣精品(形象、設計、…)館</t>
  </si>
  <si>
    <t>商機說明(交流、分享)會、研討會、座談會、講座、論壇、成果發表會、案例(個案)分享…</t>
  </si>
  <si>
    <t>國際企業經營班、經貿專題班、產業專班、特殊外語班、新南向人才儲備專班、台灣經貿網會員教育訓練</t>
  </si>
  <si>
    <t>採購洽談</t>
  </si>
  <si>
    <t>採購大會、商機媒合、交易會、新南向國家企業家聯誼茶會</t>
  </si>
  <si>
    <t>國際行銷諮詢、整合行銷、網路行銷</t>
  </si>
  <si>
    <t>其他活動</t>
  </si>
  <si>
    <t>公益活動路跑、親子活動、自行車嘉年華…</t>
  </si>
  <si>
    <r>
      <rPr>
        <b/>
        <sz val="12"/>
        <rFont val="標楷體"/>
        <family val="4"/>
      </rPr>
      <t>中華民國</t>
    </r>
    <r>
      <rPr>
        <b/>
        <sz val="12"/>
        <rFont val="Times New Roman"/>
        <family val="1"/>
      </rPr>
      <t>110</t>
    </r>
    <r>
      <rPr>
        <b/>
        <sz val="12"/>
        <rFont val="標楷體"/>
        <family val="4"/>
      </rPr>
      <t xml:space="preserve">年度
</t>
    </r>
    <r>
      <rPr>
        <b/>
        <sz val="12"/>
        <rFont val="Times New Roman"/>
        <family val="1"/>
      </rPr>
      <t>2021</t>
    </r>
  </si>
  <si>
    <t>高穿透力簡報-活用TED風格技巧(1)</t>
  </si>
  <si>
    <t>1/27</t>
  </si>
  <si>
    <t>110年度新進人員講習</t>
  </si>
  <si>
    <t>3/18</t>
  </si>
  <si>
    <t>高穿透力簡報-活用TED風格技巧(2)</t>
  </si>
  <si>
    <t>3/24</t>
  </si>
  <si>
    <t>4/1</t>
  </si>
  <si>
    <t>4/6</t>
  </si>
  <si>
    <t>英文寫作班</t>
  </si>
  <si>
    <t>4/7</t>
  </si>
  <si>
    <t>數位影片製作</t>
  </si>
  <si>
    <t>4/8</t>
  </si>
  <si>
    <t>4/14</t>
  </si>
  <si>
    <t>新聞稿寫作技巧及案例解析</t>
  </si>
  <si>
    <t>4/15</t>
  </si>
  <si>
    <t>創意思考與行銷文案</t>
  </si>
  <si>
    <t>5/7</t>
  </si>
  <si>
    <t>健康管理-遠離腰酸背痛</t>
  </si>
  <si>
    <t>5/12</t>
  </si>
  <si>
    <t>cedaw第5條社會文化之改變與母性之保障</t>
  </si>
  <si>
    <t>11/8</t>
  </si>
  <si>
    <t>兩公約之認識與應用</t>
  </si>
  <si>
    <t>11/9</t>
  </si>
  <si>
    <t>全民國防-南向政策東南亞的美麗與哀愁</t>
  </si>
  <si>
    <t>員工協助方案-解謎性騷擾</t>
  </si>
  <si>
    <t>11/12</t>
  </si>
  <si>
    <t>消費時代來臨-行動支付齊步走</t>
  </si>
  <si>
    <t>11/22</t>
  </si>
  <si>
    <t>說話高手-口語表達技巧</t>
  </si>
  <si>
    <t>行銷從0到1-觀念建立到實戰操作</t>
  </si>
  <si>
    <t>11/23</t>
  </si>
  <si>
    <t>政風室</t>
  </si>
  <si>
    <t>「公職人員利益衝突迴避法」廉政法紀教育訓練(線上課程)</t>
  </si>
  <si>
    <t>9/16</t>
  </si>
  <si>
    <t>秘書室
(事務科)</t>
  </si>
  <si>
    <t>110年度自衛消防編組演練課程</t>
  </si>
  <si>
    <t>公文整合及線上簽核管理系統教育訓練</t>
  </si>
  <si>
    <t>2/24、2/25、8/30、8/31</t>
  </si>
  <si>
    <t>公文系統新版文稿製作教育訓練</t>
  </si>
  <si>
    <t>4/7、4/8、4/9、4/14</t>
  </si>
  <si>
    <t>8/18、8/19</t>
  </si>
  <si>
    <t>8/26、8/27</t>
  </si>
  <si>
    <t>intranet教育訓練</t>
  </si>
  <si>
    <t>9/2、9/3</t>
  </si>
  <si>
    <t>ODF初階應用與轉檔課程</t>
  </si>
  <si>
    <t>11/2、
11/4、
11/9</t>
  </si>
  <si>
    <t>11/24、11/25</t>
  </si>
  <si>
    <t>服務組</t>
  </si>
  <si>
    <t>原產地證明書管理線上說明會</t>
  </si>
  <si>
    <t>5/26、7/21</t>
  </si>
  <si>
    <t>國際貿易糾紛判例解析研討會</t>
  </si>
  <si>
    <t>6/30</t>
  </si>
  <si>
    <t>多邊組</t>
  </si>
  <si>
    <t>運用數位科技促進貿易線上研討會</t>
  </si>
  <si>
    <t>9/13</t>
  </si>
  <si>
    <t xml:space="preserve"> ICP聯誼會第17次會議</t>
  </si>
  <si>
    <t>3/26</t>
  </si>
  <si>
    <t>我國貿易管理規定暨國際出口管制趨勢線上說明會</t>
  </si>
  <si>
    <t>防止敏感或管制技術移轉宣導會</t>
  </si>
  <si>
    <t>10/18</t>
  </si>
  <si>
    <t>常見業者申請SHTC輸出許可證錯誤態樣與改善方法說明會</t>
  </si>
  <si>
    <t>10/22</t>
  </si>
  <si>
    <t>「2021年當前國際經貿新情勢」研討會-含高雄、雲林共2場次</t>
  </si>
  <si>
    <t>3/3、3/10</t>
  </si>
  <si>
    <t>「善用網路行銷拓展海外市場」研討會-含臺東、南投共2場次</t>
  </si>
  <si>
    <t>4/28、5/12</t>
  </si>
  <si>
    <t>全民國防教育宣導</t>
  </si>
  <si>
    <t>開放參與-網絡與地方公共事務治理</t>
  </si>
  <si>
    <t>5/14</t>
  </si>
  <si>
    <t>從CEDAW談交叉歧視與多元性別權益保障</t>
  </si>
  <si>
    <t>「產證管理」說明會(屏東)</t>
  </si>
  <si>
    <t>「穆斯林市場拓展商機」說明會(彰化)</t>
  </si>
  <si>
    <t>國際人權概論-兩公約</t>
  </si>
  <si>
    <t>10/1</t>
  </si>
  <si>
    <t>「提升廠商競爭力」專題演講(台中)</t>
  </si>
  <si>
    <t>10/29</t>
  </si>
  <si>
    <t>「貿易管理」說明會-含高雄、台南、嘉義、台中共4場次</t>
  </si>
  <si>
    <t>11/10、11/22、12/2、12/9</t>
  </si>
  <si>
    <t>疫後全球電子商務發展趨勢論壇</t>
  </si>
  <si>
    <t>11/18</t>
  </si>
  <si>
    <t>我國FTA產證簡介課程</t>
  </si>
  <si>
    <r>
      <rPr>
        <b/>
        <sz val="12"/>
        <rFont val="標楷體"/>
        <family val="4"/>
      </rPr>
      <t>中華民國</t>
    </r>
    <r>
      <rPr>
        <b/>
        <sz val="12"/>
        <rFont val="Times New Roman"/>
        <family val="1"/>
      </rPr>
      <t>111</t>
    </r>
    <r>
      <rPr>
        <b/>
        <sz val="12"/>
        <rFont val="標楷體"/>
        <family val="4"/>
      </rPr>
      <t xml:space="preserve">年度
</t>
    </r>
    <r>
      <rPr>
        <b/>
        <sz val="12"/>
        <rFont val="Times New Roman"/>
        <family val="1"/>
      </rPr>
      <t>2022</t>
    </r>
  </si>
  <si>
    <t>舉辦
方式
代碼</t>
  </si>
  <si>
    <t>英文口譯筆譯班</t>
  </si>
  <si>
    <t>3/2</t>
  </si>
  <si>
    <t>4/7</t>
  </si>
  <si>
    <t>性騷擾防治</t>
  </si>
  <si>
    <t>8/15</t>
  </si>
  <si>
    <t>消除對婦女一切形式歧視公約(CEDAW)</t>
  </si>
  <si>
    <t>國際人權兩公約規範與實踐</t>
  </si>
  <si>
    <t>8/17</t>
  </si>
  <si>
    <t>性別主流化與CEDAW如何協助公務</t>
  </si>
  <si>
    <t>9/26</t>
  </si>
  <si>
    <t>消除性別刻板印象(藝術文化篇)</t>
  </si>
  <si>
    <t>全民國防教育-借鏡南韓安保威脅與全民國防</t>
  </si>
  <si>
    <t>9/27</t>
  </si>
  <si>
    <t>《人權搜查客》十年六個的驚世佳人怎麼活？談生育自主權 ft.親子部落客陳珮芬（林叨囝仔）</t>
  </si>
  <si>
    <t>9/28</t>
  </si>
  <si>
    <t>《人權搜查客》從「躺平族」談兩公約適足居住權ft.OURs都市改革組織秘書長彭揚凱</t>
  </si>
  <si>
    <t>環境教育：神殿、鯨與象、森之歌、記憶珊瑚</t>
  </si>
  <si>
    <t>預防及延緩失智，從這做起</t>
  </si>
  <si>
    <t>9/30</t>
  </si>
  <si>
    <t>談國家數位發展的策略方向</t>
  </si>
  <si>
    <t>(中高階女性主管參加中高階培訓課程)策略管理</t>
  </si>
  <si>
    <t>10/27</t>
  </si>
  <si>
    <t>(中高階女性主管參加中高階培訓課程)團隊合作</t>
  </si>
  <si>
    <t>(中高階女性主管參加中高階培訓課程)危機管理（含風險管理）</t>
  </si>
  <si>
    <t>10/28</t>
  </si>
  <si>
    <t>(中高階女性主管參加中高階培訓課程)問題分析解決實務</t>
  </si>
  <si>
    <t>10/31</t>
  </si>
  <si>
    <t>(中高階女性主管參加中高階培訓課程)跨域協調與合作</t>
  </si>
  <si>
    <t>11/3</t>
  </si>
  <si>
    <t>新進人員引導講習</t>
  </si>
  <si>
    <t>11/14</t>
  </si>
  <si>
    <t>12/12</t>
  </si>
  <si>
    <t>111年度自衛消防編組演練課程</t>
  </si>
  <si>
    <t>111年度環境教育課程</t>
  </si>
  <si>
    <t>經濟部國際貿易局廉政法紀教育訓練                 「圖利與便民(包含公務員民刑事責任)」</t>
  </si>
  <si>
    <t>2/23</t>
  </si>
  <si>
    <t>貿管辦</t>
  </si>
  <si>
    <t>戰略性高科技貨品違規說明宣導會</t>
  </si>
  <si>
    <t>6/15</t>
  </si>
  <si>
    <t>貿易服務組</t>
  </si>
  <si>
    <t>貿易管理說明會</t>
  </si>
  <si>
    <t>7/20</t>
  </si>
  <si>
    <t>9/14</t>
  </si>
  <si>
    <t>產證管理及系統更新說明會</t>
  </si>
  <si>
    <t>綜合企劃委員會</t>
  </si>
  <si>
    <t>台灣戰略機遇期：科技、經濟與安全</t>
  </si>
  <si>
    <t>12/6</t>
  </si>
  <si>
    <t>國際氫能發展現況及合作方向</t>
  </si>
  <si>
    <t>11/22</t>
  </si>
  <si>
    <t>量子電腦的發展及應用</t>
  </si>
  <si>
    <t>11/7</t>
  </si>
  <si>
    <t>資訊中心</t>
  </si>
  <si>
    <t>3/24 、3/31、11/17、11/18</t>
  </si>
  <si>
    <t>111年度一般使用者及主管資通安全通識教育訓練</t>
  </si>
  <si>
    <t>3/15、3/16、11/15、11/18</t>
  </si>
  <si>
    <t>intranet教育訓練</t>
  </si>
  <si>
    <t>5/4、5/5、11/8、11/9</t>
  </si>
  <si>
    <t>ODF初階文書編輯課程</t>
  </si>
  <si>
    <t>9/28、9/30</t>
  </si>
  <si>
    <t>ODF初階試算表與簡報編輯課程</t>
  </si>
  <si>
    <t>10/4、10/5</t>
  </si>
  <si>
    <t>高雄辦事處</t>
  </si>
  <si>
    <t>員工協助方案課程-你一定要知道的法律知識(數位學習)-第一梯次</t>
  </si>
  <si>
    <t>2/24</t>
  </si>
  <si>
    <t>員工協助方案課程-你一定要知道的法律知識(數位學習)-第二梯次</t>
  </si>
  <si>
    <t>3/4</t>
  </si>
  <si>
    <t>當前我國國防政策與全民防衛(數位學習)-第一梯次</t>
  </si>
  <si>
    <t>3/10</t>
  </si>
  <si>
    <t>當前我國國防政策與全民防衛(數位學習)-第二梯次</t>
  </si>
  <si>
    <t>3/17</t>
  </si>
  <si>
    <t>公務員詐欺或侵占小額款項案例分析-第一梯次</t>
  </si>
  <si>
    <t>3/24</t>
  </si>
  <si>
    <t>「2022年當前國際經貿新情勢」說明會-含高雄、臺東、臺中共3場次</t>
  </si>
  <si>
    <t>3/29、4/11、4/18</t>
  </si>
  <si>
    <t>3/31</t>
  </si>
  <si>
    <t>當前政府重大政策-雙語國家政策-第一梯次</t>
  </si>
  <si>
    <t>「肉品加工食品出口拓銷及HACCP認證」說明會(高雄)</t>
  </si>
  <si>
    <t>4/13</t>
  </si>
  <si>
    <t>當前政府重大政策-雙語國家政策-第二梯次</t>
  </si>
  <si>
    <t>4/14</t>
  </si>
  <si>
    <t>認識職場霸凌與預防-第一梯次</t>
  </si>
  <si>
    <t>4/22</t>
  </si>
  <si>
    <t>認識職場霸凌與預防-第二梯次</t>
  </si>
  <si>
    <t>4/28</t>
  </si>
  <si>
    <t>提升廠商競爭力專題演講(臺南)</t>
  </si>
  <si>
    <t>4/29</t>
  </si>
  <si>
    <t>「國貿條規(Incoterms)解析與運用」說明會-含高雄、臺中共2場次</t>
  </si>
  <si>
    <t>7/21、7/27</t>
  </si>
  <si>
    <t>CEDAW第13條「社會文化之改變與母性保障」(數位學習)</t>
  </si>
  <si>
    <t>「國貿條規(Incoterms)解析與運用」說明會(線上)</t>
  </si>
  <si>
    <t>這些算歧視嗎?讓CEDAW來告訴你</t>
  </si>
  <si>
    <t>「善用數位行銷拓展海外市場」說明會(南投)</t>
  </si>
  <si>
    <t>8/26</t>
  </si>
  <si>
    <t>國家人權議題與發展(數位學習)</t>
  </si>
  <si>
    <t>人權兩公約之內涵與案例分析</t>
  </si>
  <si>
    <t>9/8</t>
  </si>
  <si>
    <t>「貿易管理說明會」-含新竹、台南、雲林、高雄</t>
  </si>
  <si>
    <t>9/26、10/6、10/13、10/26</t>
  </si>
  <si>
    <t>行政處分之適法性要件及實務討論-第一場次</t>
  </si>
  <si>
    <t>行政處分之適法性要件及實務討論-第二場次</t>
  </si>
  <si>
    <t>11/8</t>
  </si>
  <si>
    <t>「貿易管理說明會」(線上)</t>
  </si>
  <si>
    <t>11/10</t>
  </si>
  <si>
    <t>違反行政處分之裁量與救濟-第一場次</t>
  </si>
  <si>
    <t>11/28</t>
  </si>
  <si>
    <t>違反行政處分之裁量與救濟-第二場次</t>
  </si>
  <si>
    <t>12/2</t>
  </si>
  <si>
    <t>舉辦方式代碼—1:實體、2:線上、3:實體與線上混合。</t>
  </si>
  <si>
    <t>拓銷活動舉辦方式</t>
  </si>
  <si>
    <t>舉辦方式</t>
  </si>
  <si>
    <t>實體</t>
  </si>
  <si>
    <t>線上</t>
  </si>
  <si>
    <t>實體與線上混合</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</si>
</sst>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m&quot;月&quot;d&quot;日&quot;"/>
    <numFmt numFmtId="180" formatCode="m/d;@"/>
    <numFmt numFmtId="181" formatCode="#,##0_ "/>
    <numFmt numFmtId="182" formatCode="[$-404]e/m/d;@"/>
    <numFmt numFmtId="183" formatCode="[$€-2]\ #,##0.00_);[Red]\([$€-2]\ #,##0.00\)"/>
    <numFmt numFmtId="184" formatCode="0.0000_ "/>
    <numFmt numFmtId="185" formatCode="0.000_ "/>
    <numFmt numFmtId="186" formatCode="0.00_ "/>
    <numFmt numFmtId="187" formatCode="_-* #,##0.000_-;\-* #,##0.000_-;_-* &quot;-&quot;??_-;_-@_-"/>
    <numFmt numFmtId="188" formatCode="_-* #,##0.0000_-;\-* #,##0.0000_-;_-* &quot;-&quot;??_-;_-@_-"/>
    <numFmt numFmtId="189" formatCode="_-* #,##0.00000_-;\-* #,##0.00000_-;_-* &quot;-&quot;??_-;_-@_-"/>
    <numFmt numFmtId="190" formatCode="_-* #,##0.000000_-;\-* #,##0.000000_-;_-* &quot;-&quot;??_-;_-@_-"/>
    <numFmt numFmtId="191" formatCode="0.00000"/>
    <numFmt numFmtId="192" formatCode="0.0000"/>
    <numFmt numFmtId="193" formatCode="0.000"/>
    <numFmt numFmtId="194" formatCode="000"/>
  </numFmts>
  <fonts count="75">
    <font>
      <sz val="12"/>
      <name val="新細明體"/>
      <family val="1"/>
    </font>
    <font>
      <sz val="12"/>
      <name val="Times New Roman"/>
      <family val="1"/>
    </font>
    <font>
      <b/>
      <sz val="14"/>
      <name val="標楷體"/>
      <family val="4"/>
    </font>
    <font>
      <sz val="14"/>
      <name val="標楷體"/>
      <family val="4"/>
    </font>
    <font>
      <sz val="12"/>
      <name val="標楷體"/>
      <family val="4"/>
    </font>
    <font>
      <sz val="9"/>
      <name val="新細明體"/>
      <family val="1"/>
    </font>
    <font>
      <b/>
      <sz val="12"/>
      <name val="標楷體"/>
      <family val="4"/>
    </font>
    <font>
      <b/>
      <sz val="12"/>
      <name val="Times New Roman"/>
      <family val="1"/>
    </font>
    <font>
      <b/>
      <sz val="14"/>
      <name val="Times New Roman"/>
      <family val="1"/>
    </font>
    <font>
      <sz val="14"/>
      <name val="Times New Roman"/>
      <family val="1"/>
    </font>
    <font>
      <sz val="12"/>
      <color indexed="8"/>
      <name val="Times New Roman"/>
      <family val="1"/>
    </font>
    <font>
      <sz val="12"/>
      <color indexed="8"/>
      <name val="標楷體"/>
      <family val="4"/>
    </font>
    <font>
      <sz val="13"/>
      <color indexed="8"/>
      <name val="Times New Roman"/>
      <family val="1"/>
    </font>
    <font>
      <b/>
      <sz val="18"/>
      <name val="Times New Roman"/>
      <family val="1"/>
    </font>
    <font>
      <b/>
      <sz val="18"/>
      <name val="標楷體"/>
      <family val="4"/>
    </font>
    <font>
      <sz val="18"/>
      <name val="Times New Roman"/>
      <family val="1"/>
    </font>
    <font>
      <sz val="13"/>
      <color indexed="8"/>
      <name val="標楷體"/>
      <family val="4"/>
    </font>
    <font>
      <sz val="12"/>
      <color indexed="63"/>
      <name val="標楷體"/>
      <family val="4"/>
    </font>
    <font>
      <sz val="12"/>
      <color indexed="63"/>
      <name val="Times New Roman"/>
      <family val="1"/>
    </font>
    <font>
      <sz val="12"/>
      <name val="細明體"/>
      <family val="3"/>
    </font>
    <font>
      <sz val="12"/>
      <color indexed="10"/>
      <name val="Times New Roman"/>
      <family val="1"/>
    </font>
    <font>
      <sz val="12"/>
      <color indexed="10"/>
      <name val="標楷體"/>
      <family val="4"/>
    </font>
    <font>
      <sz val="13"/>
      <name val="Times New Roman"/>
      <family val="1"/>
    </font>
    <font>
      <sz val="13"/>
      <name val="標楷體"/>
      <family val="4"/>
    </font>
    <font>
      <sz val="12"/>
      <name val="Arial Unicode MS"/>
      <family val="2"/>
    </font>
    <font>
      <sz val="11"/>
      <name val="Arial Unicode MS"/>
      <family val="2"/>
    </font>
    <font>
      <sz val="13"/>
      <name val="Arial Unicode MS"/>
      <family val="2"/>
    </font>
    <font>
      <sz val="12"/>
      <color indexed="8"/>
      <name val="Arial Unicode MS"/>
      <family val="2"/>
    </font>
    <font>
      <sz val="11"/>
      <color indexed="8"/>
      <name val="Arial Unicode MS"/>
      <family val="2"/>
    </font>
    <font>
      <sz val="10"/>
      <name val="Arial Unicode MS"/>
      <family val="2"/>
    </font>
    <font>
      <sz val="11"/>
      <name val="標楷體"/>
      <family val="4"/>
    </font>
    <font>
      <sz val="9"/>
      <name val="細明體"/>
      <family val="3"/>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4"/>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3"/>
      <color theme="1"/>
      <name val="Times New Roman"/>
      <family val="1"/>
    </font>
    <font>
      <sz val="12"/>
      <color rgb="FF373737"/>
      <name val="Times New Roman"/>
      <family val="1"/>
    </font>
    <font>
      <sz val="12"/>
      <color rgb="FFFF0000"/>
      <name val="Times New Roman"/>
      <family val="1"/>
    </font>
    <font>
      <sz val="12"/>
      <color theme="1"/>
      <name val="Times New Roman"/>
      <family val="1"/>
    </font>
    <font>
      <sz val="12"/>
      <color theme="1"/>
      <name val="Arial Unicode MS"/>
      <family val="2"/>
    </font>
    <font>
      <sz val="12"/>
      <color theme="1"/>
      <name val="標楷體"/>
      <family val="4"/>
    </font>
    <font>
      <sz val="11"/>
      <color theme="1"/>
      <name val="Arial Unicode MS"/>
      <family val="2"/>
    </font>
    <font>
      <sz val="14"/>
      <color theme="1"/>
      <name val="標楷體"/>
      <family val="4"/>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3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mediu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style="thin"/>
      <top style="thin"/>
      <bottom style="medium"/>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color indexed="63"/>
      </right>
      <top style="thin"/>
      <bottom style="thin"/>
    </border>
    <border>
      <left style="thin"/>
      <right>
        <color indexed="63"/>
      </right>
      <top>
        <color indexed="63"/>
      </top>
      <bottom style="medium"/>
    </border>
    <border>
      <left style="thin"/>
      <right/>
      <top style="thin"/>
      <bottom style="medium"/>
    </border>
    <border>
      <left>
        <color indexed="63"/>
      </left>
      <right style="thin"/>
      <top style="thin"/>
      <bottom>
        <color indexed="63"/>
      </bottom>
    </border>
    <border>
      <left>
        <color indexed="63"/>
      </left>
      <right style="thin"/>
      <top>
        <color indexed="63"/>
      </top>
      <bottom style="medium"/>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right style="thin"/>
      <top style="thin"/>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0" fillId="0" borderId="0">
      <alignment vertical="center"/>
      <protection/>
    </xf>
    <xf numFmtId="43" fontId="0" fillId="0" borderId="0" applyFont="0" applyFill="0" applyBorder="0" applyAlignment="0" applyProtection="0"/>
    <xf numFmtId="43" fontId="50" fillId="0" borderId="0" applyFont="0" applyFill="0" applyBorder="0" applyAlignment="0" applyProtection="0"/>
    <xf numFmtId="41" fontId="0" fillId="0" borderId="0" applyFont="0" applyFill="0" applyBorder="0" applyAlignment="0" applyProtection="0"/>
    <xf numFmtId="0" fontId="52" fillId="20" borderId="0" applyNumberFormat="0" applyBorder="0" applyAlignment="0" applyProtection="0"/>
    <xf numFmtId="0" fontId="53" fillId="0" borderId="1" applyNumberFormat="0" applyFill="0" applyAlignment="0" applyProtection="0"/>
    <xf numFmtId="0" fontId="54" fillId="21" borderId="0" applyNumberFormat="0" applyBorder="0" applyAlignment="0" applyProtection="0"/>
    <xf numFmtId="9" fontId="0" fillId="0" borderId="0" applyFont="0" applyFill="0" applyBorder="0" applyAlignment="0" applyProtection="0"/>
    <xf numFmtId="0" fontId="5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3" applyNumberFormat="0" applyFill="0" applyAlignment="0" applyProtection="0"/>
    <xf numFmtId="0" fontId="0" fillId="23" borderId="4" applyNumberFormat="0" applyFont="0" applyAlignment="0" applyProtection="0"/>
    <xf numFmtId="0" fontId="57" fillId="0" borderId="0" applyNumberFormat="0" applyFill="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30" borderId="2" applyNumberFormat="0" applyAlignment="0" applyProtection="0"/>
    <xf numFmtId="0" fontId="63" fillId="22" borderId="8" applyNumberFormat="0" applyAlignment="0" applyProtection="0"/>
    <xf numFmtId="0" fontId="64" fillId="31" borderId="9" applyNumberFormat="0" applyAlignment="0" applyProtection="0"/>
    <xf numFmtId="0" fontId="65" fillId="32" borderId="0" applyNumberFormat="0" applyBorder="0" applyAlignment="0" applyProtection="0"/>
    <xf numFmtId="0" fontId="66" fillId="0" borderId="0" applyNumberFormat="0" applyFill="0" applyBorder="0" applyAlignment="0" applyProtection="0"/>
  </cellStyleXfs>
  <cellXfs count="356">
    <xf numFmtId="0" fontId="0" fillId="0" borderId="0" xfId="0" applyAlignment="1">
      <alignment vertical="center"/>
    </xf>
    <xf numFmtId="0" fontId="1" fillId="0" borderId="0" xfId="0" applyFont="1" applyAlignment="1">
      <alignment vertical="center"/>
    </xf>
    <xf numFmtId="0" fontId="7" fillId="0" borderId="0" xfId="0" applyFont="1" applyAlignment="1">
      <alignment vertical="center"/>
    </xf>
    <xf numFmtId="181" fontId="1" fillId="0" borderId="0" xfId="0" applyNumberFormat="1" applyFont="1" applyBorder="1" applyAlignment="1">
      <alignment horizontal="center" vertical="center" wrapText="1"/>
    </xf>
    <xf numFmtId="0" fontId="8" fillId="0" borderId="0" xfId="0" applyFont="1" applyAlignment="1">
      <alignment horizontal="right" vertical="center"/>
    </xf>
    <xf numFmtId="0" fontId="1" fillId="0" borderId="10" xfId="0" applyFont="1" applyBorder="1" applyAlignment="1">
      <alignment horizontal="center" vertical="center" wrapText="1"/>
    </xf>
    <xf numFmtId="181" fontId="1" fillId="0" borderId="11" xfId="0" applyNumberFormat="1" applyFont="1" applyBorder="1" applyAlignment="1">
      <alignment horizontal="center" vertical="center" wrapText="1"/>
    </xf>
    <xf numFmtId="186" fontId="1" fillId="0" borderId="0" xfId="0" applyNumberFormat="1" applyFont="1" applyAlignment="1">
      <alignment vertical="center"/>
    </xf>
    <xf numFmtId="0" fontId="1" fillId="0" borderId="12" xfId="0" applyFont="1" applyBorder="1" applyAlignment="1">
      <alignment horizontal="center" vertical="center" wrapText="1"/>
    </xf>
    <xf numFmtId="186" fontId="1" fillId="0" borderId="0" xfId="0" applyNumberFormat="1" applyFont="1" applyBorder="1" applyAlignment="1">
      <alignment vertical="center"/>
    </xf>
    <xf numFmtId="181" fontId="1" fillId="0" borderId="13" xfId="0" applyNumberFormat="1" applyFont="1" applyBorder="1" applyAlignment="1">
      <alignment horizontal="center" vertical="center" wrapText="1"/>
    </xf>
    <xf numFmtId="186" fontId="1" fillId="0" borderId="13" xfId="0" applyNumberFormat="1" applyFont="1" applyBorder="1" applyAlignment="1">
      <alignment vertical="center"/>
    </xf>
    <xf numFmtId="186" fontId="10" fillId="0" borderId="0" xfId="0" applyNumberFormat="1" applyFont="1" applyBorder="1" applyAlignment="1">
      <alignment vertical="center"/>
    </xf>
    <xf numFmtId="43" fontId="1" fillId="0" borderId="0" xfId="35" applyFont="1" applyAlignment="1">
      <alignment vertical="center"/>
    </xf>
    <xf numFmtId="0" fontId="1" fillId="0" borderId="14" xfId="0" applyFont="1" applyFill="1" applyBorder="1" applyAlignment="1">
      <alignment horizontal="center" vertical="center" wrapText="1"/>
    </xf>
    <xf numFmtId="186" fontId="10" fillId="0" borderId="15" xfId="0" applyNumberFormat="1" applyFont="1" applyBorder="1" applyAlignment="1">
      <alignment vertical="center"/>
    </xf>
    <xf numFmtId="181" fontId="1" fillId="0" borderId="0" xfId="0" applyNumberFormat="1" applyFont="1" applyBorder="1" applyAlignment="1">
      <alignment horizontal="right" vertical="center" wrapText="1"/>
    </xf>
    <xf numFmtId="181" fontId="1" fillId="0" borderId="11" xfId="0" applyNumberFormat="1" applyFont="1" applyBorder="1" applyAlignment="1">
      <alignment horizontal="right" vertical="center" wrapText="1"/>
    </xf>
    <xf numFmtId="181" fontId="10" fillId="0" borderId="0" xfId="0" applyNumberFormat="1" applyFont="1" applyBorder="1" applyAlignment="1">
      <alignment horizontal="right" vertical="center" wrapText="1"/>
    </xf>
    <xf numFmtId="181" fontId="1" fillId="0" borderId="15" xfId="0" applyNumberFormat="1" applyFont="1" applyBorder="1" applyAlignment="1">
      <alignment horizontal="right" vertical="center" wrapText="1"/>
    </xf>
    <xf numFmtId="181" fontId="1" fillId="0" borderId="0" xfId="0" applyNumberFormat="1" applyFont="1" applyFill="1" applyBorder="1" applyAlignment="1">
      <alignment horizontal="right" vertical="center" wrapText="1"/>
    </xf>
    <xf numFmtId="0" fontId="1" fillId="0" borderId="0" xfId="0" applyFont="1" applyFill="1" applyAlignment="1">
      <alignment vertical="center"/>
    </xf>
    <xf numFmtId="49" fontId="1" fillId="0" borderId="0" xfId="0" applyNumberFormat="1" applyFont="1" applyAlignment="1">
      <alignment vertical="center"/>
    </xf>
    <xf numFmtId="49" fontId="1" fillId="0" borderId="16" xfId="0" applyNumberFormat="1" applyFont="1" applyBorder="1" applyAlignment="1">
      <alignment horizontal="center" vertical="center" wrapText="1"/>
    </xf>
    <xf numFmtId="49" fontId="1" fillId="0" borderId="17" xfId="0" applyNumberFormat="1" applyFont="1" applyBorder="1" applyAlignment="1">
      <alignment horizontal="center" vertical="center" wrapText="1"/>
    </xf>
    <xf numFmtId="0" fontId="1" fillId="0" borderId="0" xfId="0" applyFont="1" applyBorder="1" applyAlignment="1">
      <alignment vertical="center"/>
    </xf>
    <xf numFmtId="181" fontId="1" fillId="0" borderId="0" xfId="0" applyNumberFormat="1" applyFont="1" applyBorder="1" applyAlignment="1">
      <alignment vertical="center" wrapText="1"/>
    </xf>
    <xf numFmtId="0" fontId="1" fillId="0" borderId="10" xfId="0" applyFont="1" applyFill="1" applyBorder="1" applyAlignment="1">
      <alignment horizontal="center" vertical="center" wrapText="1"/>
    </xf>
    <xf numFmtId="181" fontId="1" fillId="0" borderId="18" xfId="0" applyNumberFormat="1" applyFont="1" applyBorder="1" applyAlignment="1">
      <alignment horizontal="right" vertical="center" wrapText="1"/>
    </xf>
    <xf numFmtId="0" fontId="1" fillId="0" borderId="13" xfId="0" applyFont="1" applyBorder="1" applyAlignment="1">
      <alignment vertical="center"/>
    </xf>
    <xf numFmtId="181" fontId="1" fillId="0" borderId="13" xfId="0" applyNumberFormat="1" applyFont="1" applyBorder="1" applyAlignment="1">
      <alignment horizontal="right" vertical="center" wrapText="1"/>
    </xf>
    <xf numFmtId="186" fontId="10" fillId="0" borderId="13" xfId="0" applyNumberFormat="1" applyFont="1" applyBorder="1" applyAlignment="1">
      <alignment vertical="center"/>
    </xf>
    <xf numFmtId="0" fontId="12" fillId="0" borderId="17" xfId="0" applyFont="1" applyBorder="1" applyAlignment="1">
      <alignment horizontal="center" vertical="center" wrapText="1"/>
    </xf>
    <xf numFmtId="49" fontId="12" fillId="0" borderId="17" xfId="0" applyNumberFormat="1" applyFont="1" applyBorder="1" applyAlignment="1">
      <alignment horizontal="center" vertical="center" wrapText="1"/>
    </xf>
    <xf numFmtId="0" fontId="12" fillId="0" borderId="16" xfId="0" applyFont="1" applyBorder="1" applyAlignment="1">
      <alignment horizontal="center" vertical="center" wrapText="1"/>
    </xf>
    <xf numFmtId="49" fontId="12" fillId="0" borderId="16" xfId="0" applyNumberFormat="1" applyFont="1" applyBorder="1" applyAlignment="1">
      <alignment horizontal="center" vertical="center" wrapText="1"/>
    </xf>
    <xf numFmtId="49" fontId="67" fillId="0" borderId="16" xfId="0" applyNumberFormat="1" applyFont="1" applyBorder="1" applyAlignment="1">
      <alignment horizontal="center" vertical="center" wrapText="1"/>
    </xf>
    <xf numFmtId="49" fontId="1" fillId="0" borderId="19" xfId="0" applyNumberFormat="1" applyFont="1" applyBorder="1" applyAlignment="1">
      <alignment horizontal="center" vertical="center" wrapText="1"/>
    </xf>
    <xf numFmtId="0" fontId="9" fillId="0" borderId="16" xfId="0" applyFont="1" applyBorder="1" applyAlignment="1">
      <alignment horizontal="center" vertical="center" wrapText="1"/>
    </xf>
    <xf numFmtId="0" fontId="1" fillId="0" borderId="0" xfId="0" applyFont="1" applyAlignment="1">
      <alignment horizontal="center" vertical="center"/>
    </xf>
    <xf numFmtId="0" fontId="1" fillId="0" borderId="16" xfId="0" applyFont="1" applyBorder="1" applyAlignment="1">
      <alignment horizontal="center" vertical="center" wrapText="1"/>
    </xf>
    <xf numFmtId="0" fontId="1" fillId="0" borderId="16" xfId="0" applyFont="1" applyBorder="1" applyAlignment="1">
      <alignment horizontal="center" vertical="center"/>
    </xf>
    <xf numFmtId="0" fontId="10"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0" xfId="0" applyFont="1" applyBorder="1" applyAlignment="1">
      <alignment horizontal="center" vertical="center" wrapText="1"/>
    </xf>
    <xf numFmtId="186" fontId="1" fillId="0" borderId="0" xfId="0" applyNumberFormat="1" applyFont="1" applyFill="1" applyBorder="1" applyAlignment="1">
      <alignment vertical="center"/>
    </xf>
    <xf numFmtId="0" fontId="1" fillId="0" borderId="0" xfId="0" applyFont="1" applyAlignment="1">
      <alignment horizontal="left" vertical="center"/>
    </xf>
    <xf numFmtId="0" fontId="1" fillId="0" borderId="16" xfId="0" applyFont="1" applyBorder="1" applyAlignment="1">
      <alignment horizontal="left" vertical="center" wrapText="1"/>
    </xf>
    <xf numFmtId="0" fontId="1" fillId="0" borderId="13" xfId="0" applyFont="1" applyBorder="1" applyAlignment="1">
      <alignment horizontal="center" vertical="center"/>
    </xf>
    <xf numFmtId="0" fontId="1" fillId="0" borderId="16" xfId="0" applyFont="1" applyFill="1" applyBorder="1" applyAlignment="1">
      <alignment vertical="center" wrapText="1"/>
    </xf>
    <xf numFmtId="49" fontId="1" fillId="0" borderId="16" xfId="0" applyNumberFormat="1" applyFont="1" applyFill="1" applyBorder="1" applyAlignment="1">
      <alignment horizontal="center" vertical="center" wrapText="1"/>
    </xf>
    <xf numFmtId="49" fontId="1" fillId="0" borderId="16" xfId="34" applyNumberFormat="1" applyFont="1" applyBorder="1" applyAlignment="1">
      <alignment horizontal="center" vertical="center" wrapText="1"/>
      <protection/>
    </xf>
    <xf numFmtId="49" fontId="1" fillId="0" borderId="16" xfId="0" applyNumberFormat="1" applyFont="1" applyBorder="1" applyAlignment="1">
      <alignment horizontal="center" vertical="center"/>
    </xf>
    <xf numFmtId="180" fontId="1" fillId="33" borderId="16" xfId="0" applyNumberFormat="1" applyFont="1" applyFill="1" applyBorder="1" applyAlignment="1">
      <alignment horizontal="center" vertical="center" wrapText="1"/>
    </xf>
    <xf numFmtId="180" fontId="1" fillId="33" borderId="16" xfId="0" applyNumberFormat="1" applyFont="1" applyFill="1" applyBorder="1" applyAlignment="1">
      <alignment horizontal="center" vertical="center"/>
    </xf>
    <xf numFmtId="49" fontId="1" fillId="33" borderId="16" xfId="0" applyNumberFormat="1" applyFont="1" applyFill="1" applyBorder="1" applyAlignment="1">
      <alignment horizontal="center" vertical="center" wrapText="1"/>
    </xf>
    <xf numFmtId="0" fontId="1" fillId="0" borderId="21" xfId="0" applyFont="1" applyFill="1" applyBorder="1" applyAlignment="1">
      <alignment horizontal="center" vertical="center" wrapText="1"/>
    </xf>
    <xf numFmtId="49" fontId="1" fillId="0" borderId="17" xfId="34" applyNumberFormat="1" applyFont="1" applyBorder="1" applyAlignment="1">
      <alignment horizontal="center" vertical="center" wrapText="1"/>
      <protection/>
    </xf>
    <xf numFmtId="0" fontId="1" fillId="0" borderId="21" xfId="0" applyFont="1" applyFill="1" applyBorder="1" applyAlignment="1">
      <alignment vertical="center" wrapText="1"/>
    </xf>
    <xf numFmtId="0" fontId="1" fillId="0" borderId="16" xfId="0" applyFont="1" applyFill="1" applyBorder="1" applyAlignment="1">
      <alignment horizontal="left" vertical="center"/>
    </xf>
    <xf numFmtId="0" fontId="1"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1" fillId="0" borderId="16" xfId="34" applyFont="1" applyFill="1" applyBorder="1" applyAlignment="1">
      <alignment horizontal="left" vertical="center" wrapText="1"/>
      <protection/>
    </xf>
    <xf numFmtId="0" fontId="1" fillId="0" borderId="17" xfId="34" applyFont="1" applyFill="1" applyBorder="1" applyAlignment="1">
      <alignment horizontal="left" vertical="center" wrapText="1"/>
      <protection/>
    </xf>
    <xf numFmtId="0" fontId="68" fillId="0" borderId="16" xfId="34" applyFont="1" applyFill="1" applyBorder="1" applyAlignment="1">
      <alignment vertical="center" wrapText="1"/>
      <protection/>
    </xf>
    <xf numFmtId="0" fontId="1" fillId="0" borderId="16" xfId="0" applyFont="1" applyFill="1" applyBorder="1" applyAlignment="1">
      <alignment vertical="center"/>
    </xf>
    <xf numFmtId="0" fontId="1" fillId="0" borderId="16" xfId="0" applyFont="1" applyFill="1" applyBorder="1" applyAlignment="1">
      <alignment horizontal="justify" vertical="center" wrapText="1"/>
    </xf>
    <xf numFmtId="0" fontId="4" fillId="0" borderId="17" xfId="0" applyFont="1" applyFill="1" applyBorder="1" applyAlignment="1">
      <alignment horizontal="left" vertical="center" wrapText="1"/>
    </xf>
    <xf numFmtId="0" fontId="69" fillId="0" borderId="16" xfId="0" applyFont="1" applyFill="1" applyBorder="1" applyAlignment="1">
      <alignment horizontal="left" vertical="center" wrapText="1"/>
    </xf>
    <xf numFmtId="49" fontId="69" fillId="0" borderId="16" xfId="0" applyNumberFormat="1" applyFont="1" applyBorder="1" applyAlignment="1">
      <alignment horizontal="center" vertical="center" wrapText="1"/>
    </xf>
    <xf numFmtId="181" fontId="69" fillId="0" borderId="0" xfId="0" applyNumberFormat="1" applyFont="1" applyBorder="1" applyAlignment="1">
      <alignment horizontal="right" vertical="center" wrapText="1"/>
    </xf>
    <xf numFmtId="186" fontId="69" fillId="0" borderId="0" xfId="0" applyNumberFormat="1" applyFont="1" applyBorder="1" applyAlignment="1">
      <alignment vertical="center"/>
    </xf>
    <xf numFmtId="0" fontId="69" fillId="0" borderId="17" xfId="34" applyFont="1" applyFill="1" applyBorder="1" applyAlignment="1">
      <alignment horizontal="left" vertical="center" wrapText="1"/>
      <protection/>
    </xf>
    <xf numFmtId="49" fontId="69" fillId="0" borderId="16" xfId="34" applyNumberFormat="1" applyFont="1" applyFill="1" applyBorder="1" applyAlignment="1">
      <alignment horizontal="center" vertical="center" wrapText="1"/>
      <protection/>
    </xf>
    <xf numFmtId="181" fontId="69" fillId="0" borderId="11" xfId="0" applyNumberFormat="1" applyFont="1" applyFill="1" applyBorder="1" applyAlignment="1">
      <alignment horizontal="right" vertical="center" wrapText="1"/>
    </xf>
    <xf numFmtId="181" fontId="69" fillId="0" borderId="0" xfId="0" applyNumberFormat="1" applyFont="1" applyFill="1" applyBorder="1" applyAlignment="1">
      <alignment horizontal="right" vertical="center" wrapText="1"/>
    </xf>
    <xf numFmtId="186" fontId="69" fillId="0" borderId="0" xfId="0" applyNumberFormat="1" applyFont="1" applyFill="1" applyBorder="1" applyAlignment="1">
      <alignment vertical="center"/>
    </xf>
    <xf numFmtId="0" fontId="1" fillId="0" borderId="0" xfId="0" applyFont="1" applyBorder="1" applyAlignment="1">
      <alignment horizontal="center" vertical="center" wrapText="1"/>
    </xf>
    <xf numFmtId="0" fontId="4" fillId="0" borderId="16" xfId="0" applyFont="1" applyBorder="1" applyAlignment="1">
      <alignment horizontal="justify" vertical="center" wrapText="1"/>
    </xf>
    <xf numFmtId="0" fontId="4" fillId="0" borderId="17" xfId="0" applyFont="1" applyBorder="1" applyAlignment="1">
      <alignment horizontal="left" vertical="center" wrapText="1"/>
    </xf>
    <xf numFmtId="181" fontId="1" fillId="0" borderId="22" xfId="0" applyNumberFormat="1" applyFont="1" applyBorder="1" applyAlignment="1">
      <alignment horizontal="right" vertical="center" wrapText="1"/>
    </xf>
    <xf numFmtId="181" fontId="1" fillId="0" borderId="23" xfId="0" applyNumberFormat="1" applyFont="1" applyBorder="1" applyAlignment="1">
      <alignment horizontal="right" vertical="center" wrapText="1"/>
    </xf>
    <xf numFmtId="186" fontId="10" fillId="0" borderId="23" xfId="0" applyNumberFormat="1" applyFont="1" applyBorder="1" applyAlignment="1">
      <alignment vertical="center"/>
    </xf>
    <xf numFmtId="0" fontId="4" fillId="0" borderId="19" xfId="0" applyFont="1" applyBorder="1" applyAlignment="1">
      <alignment horizontal="justify" vertical="center" wrapText="1"/>
    </xf>
    <xf numFmtId="49" fontId="69" fillId="0" borderId="24" xfId="0" applyNumberFormat="1" applyFont="1" applyBorder="1" applyAlignment="1">
      <alignment horizontal="center" vertical="center" wrapText="1"/>
    </xf>
    <xf numFmtId="0" fontId="69" fillId="0" borderId="24" xfId="0" applyFont="1" applyBorder="1" applyAlignment="1">
      <alignment horizontal="left" vertical="center" wrapText="1"/>
    </xf>
    <xf numFmtId="0" fontId="4" fillId="0" borderId="16" xfId="0" applyFont="1" applyFill="1" applyBorder="1" applyAlignment="1">
      <alignment horizontal="left" vertical="center"/>
    </xf>
    <xf numFmtId="0" fontId="4" fillId="33" borderId="16" xfId="0" applyFont="1" applyFill="1" applyBorder="1" applyAlignment="1">
      <alignment horizontal="left" vertical="center"/>
    </xf>
    <xf numFmtId="0" fontId="4" fillId="0" borderId="16" xfId="0" applyFont="1" applyFill="1" applyBorder="1" applyAlignment="1">
      <alignment horizontal="left" vertical="center" wrapText="1"/>
    </xf>
    <xf numFmtId="0" fontId="1" fillId="0" borderId="17" xfId="0" applyFont="1" applyBorder="1" applyAlignment="1">
      <alignment horizontal="left" vertical="center" wrapText="1"/>
    </xf>
    <xf numFmtId="0" fontId="1" fillId="0" borderId="16" xfId="0" applyFont="1" applyBorder="1" applyAlignment="1">
      <alignment horizontal="justify" vertical="center" wrapText="1"/>
    </xf>
    <xf numFmtId="0" fontId="1" fillId="0" borderId="19" xfId="0" applyFont="1" applyBorder="1" applyAlignment="1">
      <alignment horizontal="justify" vertical="center" wrapText="1"/>
    </xf>
    <xf numFmtId="0" fontId="1" fillId="0" borderId="17" xfId="0" applyFont="1" applyFill="1" applyBorder="1" applyAlignment="1">
      <alignment vertical="center"/>
    </xf>
    <xf numFmtId="49" fontId="1" fillId="0" borderId="17" xfId="0" applyNumberFormat="1" applyFont="1" applyBorder="1" applyAlignment="1">
      <alignment horizontal="center" vertical="center"/>
    </xf>
    <xf numFmtId="0" fontId="1" fillId="0" borderId="17" xfId="0" applyFont="1" applyFill="1" applyBorder="1" applyAlignment="1">
      <alignment horizontal="justify" vertical="center" wrapText="1"/>
    </xf>
    <xf numFmtId="0" fontId="1" fillId="0" borderId="24" xfId="0" applyFont="1" applyBorder="1" applyAlignment="1">
      <alignment horizontal="left" vertical="center" wrapText="1"/>
    </xf>
    <xf numFmtId="49" fontId="1" fillId="0" borderId="24" xfId="0" applyNumberFormat="1" applyFont="1" applyBorder="1" applyAlignment="1">
      <alignment horizontal="center" vertical="center" wrapText="1"/>
    </xf>
    <xf numFmtId="49" fontId="22" fillId="0" borderId="17" xfId="0" applyNumberFormat="1" applyFont="1" applyBorder="1" applyAlignment="1">
      <alignment horizontal="center" vertical="center" wrapText="1"/>
    </xf>
    <xf numFmtId="0" fontId="22" fillId="0" borderId="17" xfId="0" applyFont="1" applyBorder="1" applyAlignment="1">
      <alignment horizontal="center" vertical="center" wrapText="1"/>
    </xf>
    <xf numFmtId="49" fontId="22" fillId="0" borderId="16" xfId="0" applyNumberFormat="1" applyFont="1" applyBorder="1" applyAlignment="1">
      <alignment horizontal="center" vertical="center" wrapText="1"/>
    </xf>
    <xf numFmtId="0" fontId="22" fillId="0" borderId="16" xfId="0" applyFont="1" applyBorder="1" applyAlignment="1">
      <alignment horizontal="center" vertical="center" wrapText="1"/>
    </xf>
    <xf numFmtId="0" fontId="1" fillId="0" borderId="16" xfId="34" applyFont="1" applyFill="1" applyBorder="1" applyAlignment="1">
      <alignment vertical="center" wrapText="1"/>
      <protection/>
    </xf>
    <xf numFmtId="49" fontId="1" fillId="0" borderId="16" xfId="34" applyNumberFormat="1" applyFont="1" applyFill="1" applyBorder="1" applyAlignment="1">
      <alignment horizontal="center" vertical="center" wrapText="1"/>
      <protection/>
    </xf>
    <xf numFmtId="181" fontId="1" fillId="0" borderId="11" xfId="0" applyNumberFormat="1" applyFont="1" applyFill="1" applyBorder="1" applyAlignment="1">
      <alignment horizontal="right" vertical="center" wrapText="1"/>
    </xf>
    <xf numFmtId="0" fontId="22" fillId="0" borderId="16" xfId="0" applyFont="1" applyFill="1" applyBorder="1" applyAlignment="1">
      <alignment horizontal="left" vertical="center" wrapText="1"/>
    </xf>
    <xf numFmtId="186" fontId="1" fillId="0" borderId="15" xfId="0" applyNumberFormat="1" applyFont="1" applyBorder="1" applyAlignment="1">
      <alignment vertical="center"/>
    </xf>
    <xf numFmtId="181" fontId="24" fillId="0" borderId="0" xfId="0" applyNumberFormat="1" applyFont="1" applyBorder="1" applyAlignment="1">
      <alignment horizontal="right" vertical="center" wrapText="1"/>
    </xf>
    <xf numFmtId="186" fontId="24" fillId="0" borderId="0" xfId="0" applyNumberFormat="1" applyFont="1" applyAlignment="1">
      <alignment vertical="center"/>
    </xf>
    <xf numFmtId="180" fontId="24" fillId="0" borderId="16" xfId="0" applyNumberFormat="1" applyFont="1" applyFill="1" applyBorder="1" applyAlignment="1">
      <alignment horizontal="center" vertical="center" wrapText="1"/>
    </xf>
    <xf numFmtId="181" fontId="24" fillId="0" borderId="0" xfId="0" applyNumberFormat="1" applyFont="1" applyFill="1" applyBorder="1" applyAlignment="1">
      <alignment horizontal="right" vertical="center" wrapText="1"/>
    </xf>
    <xf numFmtId="186" fontId="24" fillId="0" borderId="0" xfId="0" applyNumberFormat="1" applyFont="1" applyFill="1" applyBorder="1" applyAlignment="1">
      <alignment vertical="center"/>
    </xf>
    <xf numFmtId="0" fontId="1" fillId="0" borderId="17" xfId="0" applyFont="1" applyFill="1" applyBorder="1" applyAlignment="1">
      <alignment horizontal="center" vertical="center" wrapText="1"/>
    </xf>
    <xf numFmtId="49" fontId="24" fillId="0" borderId="16" xfId="0" applyNumberFormat="1" applyFont="1" applyFill="1" applyBorder="1" applyAlignment="1">
      <alignment horizontal="center" vertical="center" wrapText="1"/>
    </xf>
    <xf numFmtId="0" fontId="24" fillId="0" borderId="0" xfId="0" applyFont="1" applyFill="1" applyBorder="1" applyAlignment="1">
      <alignment vertical="center"/>
    </xf>
    <xf numFmtId="0" fontId="1" fillId="0" borderId="16" xfId="0" applyFont="1" applyFill="1" applyBorder="1" applyAlignment="1">
      <alignment horizontal="center" vertical="center"/>
    </xf>
    <xf numFmtId="0" fontId="1" fillId="0" borderId="16" xfId="0" applyFont="1" applyFill="1" applyBorder="1" applyAlignment="1">
      <alignment horizontal="center" vertical="center" wrapText="1"/>
    </xf>
    <xf numFmtId="181" fontId="24" fillId="0" borderId="0" xfId="0" applyNumberFormat="1" applyFont="1" applyFill="1" applyBorder="1" applyAlignment="1">
      <alignment vertical="center" wrapText="1"/>
    </xf>
    <xf numFmtId="181" fontId="24" fillId="0" borderId="11" xfId="0" applyNumberFormat="1" applyFont="1" applyFill="1" applyBorder="1" applyAlignment="1">
      <alignment horizontal="right" vertical="center" wrapText="1"/>
    </xf>
    <xf numFmtId="0" fontId="1" fillId="0" borderId="0" xfId="0" applyFont="1" applyFill="1" applyBorder="1" applyAlignment="1">
      <alignment vertical="center"/>
    </xf>
    <xf numFmtId="180" fontId="24" fillId="0" borderId="16" xfId="0" applyNumberFormat="1" applyFont="1" applyFill="1" applyBorder="1" applyAlignment="1">
      <alignment horizontal="center" vertical="center"/>
    </xf>
    <xf numFmtId="181" fontId="24" fillId="0" borderId="18" xfId="0" applyNumberFormat="1" applyFont="1" applyFill="1" applyBorder="1" applyAlignment="1">
      <alignment horizontal="right" vertical="center" wrapText="1"/>
    </xf>
    <xf numFmtId="0" fontId="24" fillId="0" borderId="13" xfId="0" applyFont="1" applyFill="1" applyBorder="1" applyAlignment="1">
      <alignment vertical="center"/>
    </xf>
    <xf numFmtId="186" fontId="24" fillId="0" borderId="13" xfId="0" applyNumberFormat="1" applyFont="1" applyFill="1" applyBorder="1" applyAlignment="1">
      <alignment vertical="center"/>
    </xf>
    <xf numFmtId="180" fontId="24" fillId="0" borderId="17" xfId="0" applyNumberFormat="1" applyFont="1" applyFill="1" applyBorder="1" applyAlignment="1">
      <alignment horizontal="center" vertical="center"/>
    </xf>
    <xf numFmtId="0" fontId="4" fillId="0" borderId="16" xfId="0" applyFont="1" applyFill="1" applyBorder="1" applyAlignment="1">
      <alignment vertical="center" wrapText="1"/>
    </xf>
    <xf numFmtId="194" fontId="24" fillId="0" borderId="16" xfId="0" applyNumberFormat="1" applyFont="1" applyFill="1" applyBorder="1" applyAlignment="1">
      <alignment horizontal="center" vertical="center" wrapText="1"/>
    </xf>
    <xf numFmtId="0" fontId="9" fillId="0" borderId="16" xfId="0" applyFont="1" applyFill="1" applyBorder="1" applyAlignment="1">
      <alignment horizontal="center" vertical="center" wrapText="1"/>
    </xf>
    <xf numFmtId="0" fontId="4" fillId="0" borderId="16" xfId="0" applyFont="1" applyFill="1" applyBorder="1" applyAlignment="1">
      <alignment vertical="center"/>
    </xf>
    <xf numFmtId="49" fontId="24" fillId="0" borderId="16" xfId="0" applyNumberFormat="1" applyFont="1" applyFill="1" applyBorder="1" applyAlignment="1">
      <alignment horizontal="center" vertical="center"/>
    </xf>
    <xf numFmtId="49" fontId="24" fillId="0" borderId="17" xfId="0" applyNumberFormat="1" applyFont="1" applyFill="1" applyBorder="1" applyAlignment="1">
      <alignment horizontal="center" vertical="center" wrapText="1"/>
    </xf>
    <xf numFmtId="49" fontId="24" fillId="0" borderId="16" xfId="0" applyNumberFormat="1" applyFont="1" applyBorder="1" applyAlignment="1">
      <alignment horizontal="center" vertical="center" wrapText="1"/>
    </xf>
    <xf numFmtId="49" fontId="25" fillId="0" borderId="16" xfId="0" applyNumberFormat="1" applyFont="1" applyFill="1" applyBorder="1" applyAlignment="1">
      <alignment horizontal="center" vertical="center" wrapText="1"/>
    </xf>
    <xf numFmtId="181" fontId="24" fillId="0" borderId="13" xfId="0" applyNumberFormat="1" applyFont="1" applyFill="1" applyBorder="1" applyAlignment="1">
      <alignment horizontal="right" vertical="center" wrapText="1"/>
    </xf>
    <xf numFmtId="49" fontId="26" fillId="0" borderId="16" xfId="0" applyNumberFormat="1"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70" fillId="0" borderId="16" xfId="0" applyFont="1" applyFill="1" applyBorder="1" applyAlignment="1">
      <alignment horizontal="left" vertical="center" wrapText="1"/>
    </xf>
    <xf numFmtId="180" fontId="71" fillId="0" borderId="16" xfId="0" applyNumberFormat="1" applyFont="1" applyFill="1" applyBorder="1" applyAlignment="1">
      <alignment horizontal="center" vertical="center" wrapText="1"/>
    </xf>
    <xf numFmtId="0" fontId="72" fillId="0" borderId="16" xfId="0" applyFont="1" applyFill="1" applyBorder="1" applyAlignment="1">
      <alignment horizontal="left" vertical="center"/>
    </xf>
    <xf numFmtId="180" fontId="71" fillId="0" borderId="16" xfId="0" applyNumberFormat="1" applyFont="1" applyFill="1" applyBorder="1" applyAlignment="1">
      <alignment horizontal="center" vertical="center"/>
    </xf>
    <xf numFmtId="181" fontId="24" fillId="0" borderId="22" xfId="0" applyNumberFormat="1" applyFont="1" applyFill="1" applyBorder="1" applyAlignment="1">
      <alignment horizontal="right" vertical="center" wrapText="1"/>
    </xf>
    <xf numFmtId="181" fontId="24" fillId="0" borderId="23" xfId="0" applyNumberFormat="1" applyFont="1" applyFill="1" applyBorder="1" applyAlignment="1">
      <alignment horizontal="right" vertical="center" wrapText="1"/>
    </xf>
    <xf numFmtId="186" fontId="24" fillId="0" borderId="23" xfId="0" applyNumberFormat="1" applyFont="1" applyFill="1" applyBorder="1" applyAlignment="1">
      <alignment vertical="center"/>
    </xf>
    <xf numFmtId="0" fontId="70" fillId="0" borderId="21" xfId="0" applyFont="1" applyFill="1" applyBorder="1" applyAlignment="1">
      <alignment horizontal="left" vertical="center" wrapText="1"/>
    </xf>
    <xf numFmtId="49" fontId="71" fillId="0" borderId="16" xfId="0" applyNumberFormat="1" applyFont="1" applyFill="1" applyBorder="1" applyAlignment="1">
      <alignment horizontal="center" vertical="center"/>
    </xf>
    <xf numFmtId="0" fontId="72" fillId="0" borderId="16" xfId="0" applyFont="1" applyFill="1" applyBorder="1" applyAlignment="1">
      <alignment horizontal="left" vertical="center" wrapText="1"/>
    </xf>
    <xf numFmtId="0" fontId="72" fillId="0" borderId="0" xfId="0" applyFont="1" applyFill="1" applyBorder="1" applyAlignment="1">
      <alignment horizontal="left" vertical="center"/>
    </xf>
    <xf numFmtId="0" fontId="70" fillId="0" borderId="21" xfId="0" applyFont="1" applyFill="1" applyBorder="1" applyAlignment="1">
      <alignment horizontal="left" vertical="center"/>
    </xf>
    <xf numFmtId="0" fontId="72" fillId="0" borderId="21" xfId="0" applyFont="1" applyFill="1" applyBorder="1" applyAlignment="1">
      <alignment horizontal="left" vertical="center"/>
    </xf>
    <xf numFmtId="180" fontId="73" fillId="0" borderId="16" xfId="0" applyNumberFormat="1" applyFont="1" applyFill="1" applyBorder="1" applyAlignment="1">
      <alignment horizontal="center" vertical="center" wrapText="1"/>
    </xf>
    <xf numFmtId="0" fontId="70" fillId="0" borderId="10" xfId="0" applyFont="1" applyFill="1" applyBorder="1" applyAlignment="1">
      <alignment horizontal="left" vertical="center"/>
    </xf>
    <xf numFmtId="49" fontId="71" fillId="0" borderId="17" xfId="0" applyNumberFormat="1"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70" fillId="0" borderId="19" xfId="0" applyFont="1" applyFill="1" applyBorder="1" applyAlignment="1">
      <alignment horizontal="left" vertical="center" wrapText="1"/>
    </xf>
    <xf numFmtId="180" fontId="71" fillId="0" borderId="19" xfId="0" applyNumberFormat="1" applyFont="1" applyFill="1" applyBorder="1" applyAlignment="1">
      <alignment horizontal="center" vertical="center" wrapText="1"/>
    </xf>
    <xf numFmtId="181" fontId="24" fillId="0" borderId="15" xfId="0" applyNumberFormat="1" applyFont="1" applyFill="1" applyBorder="1" applyAlignment="1">
      <alignment horizontal="right" vertical="center" wrapText="1"/>
    </xf>
    <xf numFmtId="186" fontId="24" fillId="0" borderId="15" xfId="0" applyNumberFormat="1" applyFont="1" applyFill="1" applyBorder="1" applyAlignment="1">
      <alignment vertical="center"/>
    </xf>
    <xf numFmtId="181" fontId="24" fillId="0" borderId="12" xfId="0" applyNumberFormat="1" applyFont="1" applyFill="1" applyBorder="1" applyAlignment="1">
      <alignment horizontal="right" vertical="center" wrapText="1"/>
    </xf>
    <xf numFmtId="181" fontId="24" fillId="0" borderId="25" xfId="0" applyNumberFormat="1" applyFont="1" applyFill="1" applyBorder="1" applyAlignment="1">
      <alignment horizontal="right" vertical="center" wrapText="1"/>
    </xf>
    <xf numFmtId="186" fontId="24" fillId="0" borderId="25" xfId="0" applyNumberFormat="1" applyFont="1" applyFill="1" applyBorder="1" applyAlignment="1">
      <alignment vertical="center"/>
    </xf>
    <xf numFmtId="0" fontId="4" fillId="33" borderId="16" xfId="0" applyFont="1" applyFill="1" applyBorder="1" applyAlignment="1">
      <alignment vertical="center" wrapText="1"/>
    </xf>
    <xf numFmtId="194" fontId="24" fillId="33" borderId="16" xfId="0" applyNumberFormat="1" applyFont="1" applyFill="1" applyBorder="1" applyAlignment="1">
      <alignment horizontal="center" vertical="center" wrapText="1"/>
    </xf>
    <xf numFmtId="49" fontId="24" fillId="33" borderId="16" xfId="0" applyNumberFormat="1" applyFont="1" applyFill="1" applyBorder="1" applyAlignment="1">
      <alignment horizontal="center" vertical="center" wrapText="1"/>
    </xf>
    <xf numFmtId="49" fontId="24" fillId="33" borderId="16" xfId="0" applyNumberFormat="1" applyFont="1" applyFill="1" applyBorder="1" applyAlignment="1">
      <alignment horizontal="center" vertical="center"/>
    </xf>
    <xf numFmtId="0" fontId="4" fillId="33" borderId="17" xfId="0" applyFont="1" applyFill="1" applyBorder="1" applyAlignment="1">
      <alignment vertical="center" wrapText="1"/>
    </xf>
    <xf numFmtId="180" fontId="24" fillId="33" borderId="16" xfId="0" applyNumberFormat="1" applyFont="1" applyFill="1" applyBorder="1" applyAlignment="1" quotePrefix="1">
      <alignment horizontal="center" vertical="center" wrapText="1"/>
    </xf>
    <xf numFmtId="49" fontId="24" fillId="33" borderId="16" xfId="0" applyNumberFormat="1" applyFont="1" applyFill="1" applyBorder="1" applyAlignment="1" quotePrefix="1">
      <alignment horizontal="center" vertical="center" wrapText="1"/>
    </xf>
    <xf numFmtId="180" fontId="24" fillId="33" borderId="16" xfId="0" applyNumberFormat="1" applyFont="1" applyFill="1" applyBorder="1" applyAlignment="1">
      <alignment horizontal="center" vertical="center" wrapText="1"/>
    </xf>
    <xf numFmtId="181" fontId="1" fillId="0" borderId="0" xfId="0" applyNumberFormat="1" applyFont="1" applyFill="1" applyAlignment="1">
      <alignment vertical="center"/>
    </xf>
    <xf numFmtId="194" fontId="24" fillId="0" borderId="16" xfId="0" applyNumberFormat="1" applyFont="1" applyFill="1" applyBorder="1" applyAlignment="1" quotePrefix="1">
      <alignment horizontal="center" vertical="center" wrapText="1"/>
    </xf>
    <xf numFmtId="49" fontId="24" fillId="0" borderId="16" xfId="0" applyNumberFormat="1" applyFont="1" applyFill="1" applyBorder="1" applyAlignment="1" quotePrefix="1">
      <alignment horizontal="center" vertical="center" wrapText="1"/>
    </xf>
    <xf numFmtId="182" fontId="24" fillId="0" borderId="16" xfId="0" applyNumberFormat="1" applyFont="1" applyFill="1" applyBorder="1" applyAlignment="1" quotePrefix="1">
      <alignment horizontal="center" vertical="center" wrapText="1"/>
    </xf>
    <xf numFmtId="182" fontId="24" fillId="0" borderId="16" xfId="0" applyNumberFormat="1" applyFont="1" applyFill="1" applyBorder="1" applyAlignment="1" quotePrefix="1">
      <alignment horizontal="center" vertical="center"/>
    </xf>
    <xf numFmtId="0" fontId="4" fillId="0" borderId="16" xfId="0" applyFont="1" applyBorder="1" applyAlignment="1">
      <alignment vertical="center" wrapText="1"/>
    </xf>
    <xf numFmtId="49" fontId="29" fillId="0" borderId="16" xfId="0" applyNumberFormat="1" applyFont="1" applyFill="1" applyBorder="1" applyAlignment="1" quotePrefix="1">
      <alignment horizontal="center" vertical="center" wrapText="1"/>
    </xf>
    <xf numFmtId="0" fontId="72" fillId="0" borderId="16" xfId="0" applyFont="1" applyFill="1" applyBorder="1" applyAlignment="1">
      <alignment vertical="center" wrapText="1"/>
    </xf>
    <xf numFmtId="0" fontId="72" fillId="0" borderId="17" xfId="0" applyFont="1" applyFill="1" applyBorder="1" applyAlignment="1">
      <alignment vertical="center" wrapText="1"/>
    </xf>
    <xf numFmtId="49" fontId="24" fillId="0" borderId="17" xfId="0" applyNumberFormat="1" applyFont="1" applyFill="1" applyBorder="1" applyAlignment="1" quotePrefix="1">
      <alignment horizontal="center" vertical="center" wrapText="1"/>
    </xf>
    <xf numFmtId="0" fontId="72" fillId="0" borderId="19" xfId="0" applyFont="1" applyFill="1" applyBorder="1" applyAlignment="1">
      <alignment vertical="center" wrapText="1"/>
    </xf>
    <xf numFmtId="49" fontId="24" fillId="0" borderId="19" xfId="0" applyNumberFormat="1" applyFont="1" applyFill="1" applyBorder="1" applyAlignment="1" quotePrefix="1">
      <alignment horizontal="center" vertical="center" wrapText="1"/>
    </xf>
    <xf numFmtId="181" fontId="24" fillId="0" borderId="26" xfId="0" applyNumberFormat="1" applyFont="1" applyFill="1" applyBorder="1" applyAlignment="1">
      <alignment horizontal="right" vertical="center" wrapText="1"/>
    </xf>
    <xf numFmtId="0" fontId="1" fillId="0" borderId="27" xfId="0" applyFont="1" applyBorder="1" applyAlignment="1">
      <alignment horizontal="center" vertical="center" wrapText="1"/>
    </xf>
    <xf numFmtId="181" fontId="24" fillId="0" borderId="18" xfId="0" applyNumberFormat="1" applyFont="1" applyBorder="1" applyAlignment="1">
      <alignment horizontal="right" vertical="center" wrapText="1"/>
    </xf>
    <xf numFmtId="181" fontId="24" fillId="0" borderId="13" xfId="0" applyNumberFormat="1" applyFont="1" applyBorder="1" applyAlignment="1">
      <alignment horizontal="right" vertical="center" wrapText="1"/>
    </xf>
    <xf numFmtId="186" fontId="24" fillId="0" borderId="13" xfId="0" applyNumberFormat="1" applyFont="1" applyBorder="1" applyAlignment="1">
      <alignment vertical="center"/>
    </xf>
    <xf numFmtId="0" fontId="4" fillId="0" borderId="21" xfId="0" applyFont="1" applyFill="1" applyBorder="1" applyAlignment="1">
      <alignment horizontal="center" vertical="center"/>
    </xf>
    <xf numFmtId="0" fontId="4" fillId="0" borderId="17" xfId="0" applyFont="1" applyFill="1" applyBorder="1" applyAlignment="1">
      <alignment vertical="center" wrapText="1"/>
    </xf>
    <xf numFmtId="49" fontId="25" fillId="0" borderId="17" xfId="0" applyNumberFormat="1" applyFont="1" applyFill="1" applyBorder="1" applyAlignment="1">
      <alignment horizontal="center" vertical="center" wrapText="1"/>
    </xf>
    <xf numFmtId="0" fontId="24" fillId="0" borderId="16" xfId="0" applyFont="1" applyFill="1" applyBorder="1" applyAlignment="1">
      <alignment horizontal="center" vertical="center" wrapText="1"/>
    </xf>
    <xf numFmtId="0" fontId="70" fillId="0" borderId="10" xfId="0" applyFont="1" applyFill="1" applyBorder="1" applyAlignment="1">
      <alignment horizontal="left" vertical="center" wrapText="1"/>
    </xf>
    <xf numFmtId="180" fontId="71" fillId="0" borderId="17" xfId="0" applyNumberFormat="1" applyFont="1" applyFill="1" applyBorder="1" applyAlignment="1">
      <alignment horizontal="center" vertical="center" wrapText="1"/>
    </xf>
    <xf numFmtId="49" fontId="71" fillId="0" borderId="16" xfId="0" applyNumberFormat="1" applyFont="1" applyFill="1" applyBorder="1" applyAlignment="1">
      <alignment horizontal="center" vertical="center" wrapText="1"/>
    </xf>
    <xf numFmtId="0" fontId="70" fillId="0" borderId="13" xfId="0" applyFont="1" applyFill="1" applyBorder="1" applyAlignment="1">
      <alignment horizontal="left" vertical="center" wrapText="1"/>
    </xf>
    <xf numFmtId="49" fontId="73" fillId="0" borderId="16" xfId="0" applyNumberFormat="1" applyFont="1" applyFill="1" applyBorder="1" applyAlignment="1">
      <alignment horizontal="center" vertical="center" wrapText="1"/>
    </xf>
    <xf numFmtId="49" fontId="71" fillId="0" borderId="19" xfId="0" applyNumberFormat="1" applyFont="1" applyFill="1" applyBorder="1" applyAlignment="1">
      <alignment horizontal="center" vertical="center"/>
    </xf>
    <xf numFmtId="0" fontId="4" fillId="0" borderId="28" xfId="0" applyFont="1" applyFill="1" applyBorder="1" applyAlignment="1">
      <alignment horizontal="center" vertical="center"/>
    </xf>
    <xf numFmtId="0" fontId="4" fillId="0" borderId="10" xfId="0" applyFont="1" applyFill="1" applyBorder="1" applyAlignment="1">
      <alignment horizontal="center" vertical="center"/>
    </xf>
    <xf numFmtId="181" fontId="24" fillId="0" borderId="12" xfId="0" applyNumberFormat="1" applyFont="1" applyBorder="1" applyAlignment="1">
      <alignment horizontal="right" vertical="center" wrapText="1"/>
    </xf>
    <xf numFmtId="181" fontId="24" fillId="0" borderId="25" xfId="0" applyNumberFormat="1" applyFont="1" applyBorder="1" applyAlignment="1">
      <alignment horizontal="right" vertical="center" wrapText="1"/>
    </xf>
    <xf numFmtId="186" fontId="24" fillId="0" borderId="21" xfId="0" applyNumberFormat="1" applyFont="1" applyBorder="1" applyAlignment="1">
      <alignment vertical="center"/>
    </xf>
    <xf numFmtId="181" fontId="24" fillId="0" borderId="12" xfId="0" applyNumberFormat="1" applyFont="1" applyBorder="1" applyAlignment="1">
      <alignment horizontal="center" vertical="center" wrapText="1"/>
    </xf>
    <xf numFmtId="181" fontId="24" fillId="0" borderId="22" xfId="0" applyNumberFormat="1" applyFont="1" applyBorder="1" applyAlignment="1">
      <alignment horizontal="center" vertical="center" wrapText="1"/>
    </xf>
    <xf numFmtId="0" fontId="24" fillId="0" borderId="23" xfId="0" applyFont="1" applyBorder="1" applyAlignment="1">
      <alignment horizontal="center" vertical="center"/>
    </xf>
    <xf numFmtId="181" fontId="24" fillId="0" borderId="11" xfId="0" applyNumberFormat="1" applyFont="1" applyBorder="1" applyAlignment="1">
      <alignment horizontal="center" vertical="center" wrapText="1"/>
    </xf>
    <xf numFmtId="0" fontId="24" fillId="0" borderId="0" xfId="0" applyFont="1" applyBorder="1" applyAlignment="1">
      <alignment horizontal="center" vertical="center"/>
    </xf>
    <xf numFmtId="186" fontId="24" fillId="0" borderId="10" xfId="0" applyNumberFormat="1" applyFont="1" applyFill="1" applyBorder="1" applyAlignment="1">
      <alignment vertical="center"/>
    </xf>
    <xf numFmtId="181" fontId="24" fillId="0" borderId="18" xfId="0" applyNumberFormat="1" applyFont="1" applyBorder="1" applyAlignment="1">
      <alignment horizontal="center" vertical="center" wrapText="1"/>
    </xf>
    <xf numFmtId="0" fontId="24" fillId="0" borderId="13" xfId="0" applyFont="1" applyBorder="1" applyAlignment="1">
      <alignment horizontal="center" vertical="center"/>
    </xf>
    <xf numFmtId="0" fontId="24" fillId="0" borderId="23" xfId="0" applyFont="1" applyFill="1" applyBorder="1" applyAlignment="1">
      <alignment vertical="center"/>
    </xf>
    <xf numFmtId="186" fontId="24" fillId="0" borderId="28" xfId="0" applyNumberFormat="1" applyFont="1" applyFill="1" applyBorder="1" applyAlignment="1">
      <alignment vertical="center"/>
    </xf>
    <xf numFmtId="0" fontId="4" fillId="0" borderId="16" xfId="0" applyFont="1" applyBorder="1" applyAlignment="1">
      <alignment vertical="center"/>
    </xf>
    <xf numFmtId="49" fontId="25" fillId="0" borderId="16" xfId="0" applyNumberFormat="1" applyFont="1" applyFill="1" applyBorder="1" applyAlignment="1" quotePrefix="1">
      <alignment horizontal="center" vertical="center" wrapText="1"/>
    </xf>
    <xf numFmtId="49" fontId="25" fillId="0" borderId="16" xfId="0" applyNumberFormat="1" applyFont="1" applyFill="1" applyBorder="1" applyAlignment="1">
      <alignment horizontal="center" vertical="center"/>
    </xf>
    <xf numFmtId="0" fontId="4" fillId="0" borderId="10" xfId="0" applyFont="1" applyBorder="1" applyAlignment="1">
      <alignment vertical="center"/>
    </xf>
    <xf numFmtId="0" fontId="4" fillId="0" borderId="10" xfId="0" applyFont="1" applyFill="1" applyBorder="1" applyAlignment="1">
      <alignment vertical="center"/>
    </xf>
    <xf numFmtId="186" fontId="24" fillId="0" borderId="14" xfId="0" applyNumberFormat="1" applyFont="1" applyFill="1" applyBorder="1" applyAlignment="1">
      <alignment vertical="center"/>
    </xf>
    <xf numFmtId="0" fontId="4" fillId="0" borderId="24" xfId="0" applyFont="1" applyFill="1" applyBorder="1" applyAlignment="1">
      <alignment vertical="center" wrapText="1"/>
    </xf>
    <xf numFmtId="49" fontId="24" fillId="0" borderId="24" xfId="0" applyNumberFormat="1" applyFont="1" applyFill="1" applyBorder="1" applyAlignment="1">
      <alignment horizontal="center" vertical="center" wrapText="1"/>
    </xf>
    <xf numFmtId="0" fontId="4" fillId="0" borderId="20" xfId="0" applyFont="1" applyFill="1" applyBorder="1" applyAlignment="1">
      <alignment vertical="center" wrapText="1"/>
    </xf>
    <xf numFmtId="49" fontId="24" fillId="0" borderId="20" xfId="0" applyNumberFormat="1" applyFont="1" applyFill="1" applyBorder="1" applyAlignment="1">
      <alignment horizontal="center" vertical="center" wrapText="1"/>
    </xf>
    <xf numFmtId="0" fontId="4" fillId="0" borderId="0" xfId="0" applyFont="1" applyFill="1" applyAlignment="1">
      <alignment vertical="center" wrapText="1"/>
    </xf>
    <xf numFmtId="0" fontId="4" fillId="0" borderId="19" xfId="0" applyFont="1" applyFill="1" applyBorder="1" applyAlignment="1">
      <alignment vertical="center" wrapText="1"/>
    </xf>
    <xf numFmtId="49" fontId="24" fillId="0" borderId="19" xfId="0" applyNumberFormat="1" applyFont="1" applyFill="1" applyBorder="1" applyAlignment="1">
      <alignment horizontal="center" vertical="center" wrapText="1"/>
    </xf>
    <xf numFmtId="181" fontId="24" fillId="0" borderId="26" xfId="0" applyNumberFormat="1" applyFont="1" applyBorder="1" applyAlignment="1">
      <alignment horizontal="center" vertical="center" wrapText="1"/>
    </xf>
    <xf numFmtId="0" fontId="24" fillId="0" borderId="15" xfId="0" applyFont="1" applyBorder="1" applyAlignment="1">
      <alignment horizontal="center" vertical="center"/>
    </xf>
    <xf numFmtId="0" fontId="4" fillId="0" borderId="0" xfId="0" applyFont="1" applyAlignment="1">
      <alignment vertical="center"/>
    </xf>
    <xf numFmtId="0" fontId="72" fillId="0" borderId="16" xfId="34" applyFont="1" applyBorder="1" applyAlignment="1">
      <alignment horizontal="center" vertical="center" wrapText="1"/>
      <protection/>
    </xf>
    <xf numFmtId="0" fontId="24" fillId="0" borderId="16" xfId="0" applyFont="1" applyBorder="1" applyAlignment="1">
      <alignment horizontal="center" vertical="center"/>
    </xf>
    <xf numFmtId="0" fontId="72" fillId="0" borderId="16" xfId="34" applyFont="1" applyBorder="1" applyAlignment="1">
      <alignment vertical="center" wrapText="1"/>
      <protection/>
    </xf>
    <xf numFmtId="0" fontId="4" fillId="0" borderId="16" xfId="0" applyFont="1" applyFill="1" applyBorder="1" applyAlignment="1">
      <alignment horizontal="center" vertical="center"/>
    </xf>
    <xf numFmtId="0" fontId="0" fillId="0" borderId="0" xfId="0" applyAlignment="1">
      <alignment horizontal="center" vertical="center"/>
    </xf>
    <xf numFmtId="0" fontId="4" fillId="0" borderId="21" xfId="0" applyFont="1" applyFill="1" applyBorder="1" applyAlignment="1">
      <alignment horizontal="center" vertical="center" wrapText="1"/>
    </xf>
    <xf numFmtId="0" fontId="4" fillId="0" borderId="17" xfId="0" applyFont="1" applyBorder="1" applyAlignment="1">
      <alignment vertical="center"/>
    </xf>
    <xf numFmtId="0" fontId="24" fillId="0" borderId="25" xfId="0" applyFont="1" applyFill="1" applyBorder="1" applyAlignment="1">
      <alignment vertical="center"/>
    </xf>
    <xf numFmtId="0" fontId="24" fillId="0" borderId="25" xfId="0" applyFont="1" applyBorder="1" applyAlignment="1">
      <alignment horizontal="center" vertical="center"/>
    </xf>
    <xf numFmtId="186" fontId="24" fillId="0" borderId="21" xfId="0" applyNumberFormat="1" applyFont="1" applyFill="1" applyBorder="1" applyAlignment="1">
      <alignment vertical="center"/>
    </xf>
    <xf numFmtId="194" fontId="24" fillId="0" borderId="17" xfId="0" applyNumberFormat="1" applyFont="1" applyFill="1" applyBorder="1" applyAlignment="1">
      <alignment horizontal="center" vertical="center" wrapText="1"/>
    </xf>
    <xf numFmtId="181" fontId="24" fillId="0" borderId="0" xfId="0" applyNumberFormat="1" applyFont="1" applyBorder="1" applyAlignment="1">
      <alignment horizontal="center" vertical="center" wrapText="1"/>
    </xf>
    <xf numFmtId="181" fontId="24" fillId="0" borderId="12" xfId="0" applyNumberFormat="1" applyFont="1" applyBorder="1" applyAlignment="1">
      <alignment horizontal="right" vertical="center" wrapText="1"/>
    </xf>
    <xf numFmtId="181" fontId="24" fillId="0" borderId="25" xfId="0" applyNumberFormat="1" applyFont="1" applyBorder="1" applyAlignment="1">
      <alignment horizontal="right" vertical="center" wrapText="1"/>
    </xf>
    <xf numFmtId="186" fontId="24" fillId="0" borderId="21" xfId="0" applyNumberFormat="1" applyFont="1" applyBorder="1" applyAlignment="1">
      <alignment vertical="center"/>
    </xf>
    <xf numFmtId="49" fontId="24" fillId="0" borderId="16" xfId="0" applyNumberFormat="1" applyFont="1" applyBorder="1" applyAlignment="1">
      <alignment horizontal="center" vertical="center" wrapText="1"/>
    </xf>
    <xf numFmtId="181" fontId="24" fillId="0" borderId="22" xfId="0" applyNumberFormat="1" applyFont="1" applyBorder="1" applyAlignment="1">
      <alignment horizontal="right" vertical="center" wrapText="1"/>
    </xf>
    <xf numFmtId="181" fontId="24" fillId="0" borderId="23" xfId="0" applyNumberFormat="1" applyFont="1" applyBorder="1" applyAlignment="1">
      <alignment horizontal="right" vertical="center" wrapText="1"/>
    </xf>
    <xf numFmtId="186" fontId="24" fillId="0" borderId="23" xfId="0" applyNumberFormat="1" applyFont="1" applyBorder="1" applyAlignment="1">
      <alignment vertical="center"/>
    </xf>
    <xf numFmtId="181" fontId="24" fillId="0" borderId="22" xfId="0" applyNumberFormat="1" applyFont="1" applyBorder="1" applyAlignment="1">
      <alignment horizontal="center" vertical="center" wrapText="1"/>
    </xf>
    <xf numFmtId="0" fontId="24" fillId="0" borderId="23" xfId="0" applyFont="1" applyBorder="1" applyAlignment="1">
      <alignment horizontal="center" vertical="center"/>
    </xf>
    <xf numFmtId="181" fontId="24" fillId="0" borderId="11" xfId="0" applyNumberFormat="1" applyFont="1" applyBorder="1" applyAlignment="1">
      <alignment horizontal="right" vertical="center" wrapText="1"/>
    </xf>
    <xf numFmtId="181" fontId="24" fillId="0" borderId="0" xfId="0" applyNumberFormat="1" applyFont="1" applyAlignment="1">
      <alignment horizontal="right" vertical="center" wrapText="1"/>
    </xf>
    <xf numFmtId="186" fontId="24" fillId="0" borderId="0" xfId="0" applyNumberFormat="1" applyFont="1" applyAlignment="1">
      <alignment vertical="center"/>
    </xf>
    <xf numFmtId="181" fontId="24" fillId="0" borderId="11" xfId="0" applyNumberFormat="1" applyFont="1" applyBorder="1" applyAlignment="1">
      <alignment horizontal="center" vertical="center" wrapText="1"/>
    </xf>
    <xf numFmtId="0" fontId="24" fillId="0" borderId="0" xfId="0" applyFont="1" applyAlignment="1">
      <alignment horizontal="center" vertical="center"/>
    </xf>
    <xf numFmtId="181" fontId="24" fillId="0" borderId="18" xfId="0" applyNumberFormat="1" applyFont="1" applyBorder="1" applyAlignment="1">
      <alignment horizontal="right" vertical="center" wrapText="1"/>
    </xf>
    <xf numFmtId="181" fontId="24" fillId="0" borderId="13" xfId="0" applyNumberFormat="1" applyFont="1" applyBorder="1" applyAlignment="1">
      <alignment horizontal="right" vertical="center" wrapText="1"/>
    </xf>
    <xf numFmtId="186" fontId="24" fillId="0" borderId="13" xfId="0" applyNumberFormat="1" applyFont="1" applyBorder="1" applyAlignment="1">
      <alignment vertical="center"/>
    </xf>
    <xf numFmtId="181" fontId="24" fillId="0" borderId="18" xfId="0" applyNumberFormat="1" applyFont="1" applyBorder="1" applyAlignment="1">
      <alignment horizontal="center" vertical="center" wrapText="1"/>
    </xf>
    <xf numFmtId="0" fontId="24" fillId="0" borderId="13" xfId="0" applyFont="1" applyBorder="1" applyAlignment="1">
      <alignment horizontal="center" vertical="center"/>
    </xf>
    <xf numFmtId="0" fontId="4" fillId="0" borderId="17" xfId="0" applyFont="1" applyBorder="1" applyAlignment="1">
      <alignment vertical="center" wrapText="1"/>
    </xf>
    <xf numFmtId="49" fontId="24" fillId="0" borderId="17" xfId="0" applyNumberFormat="1" applyFont="1" applyBorder="1" applyAlignment="1">
      <alignment horizontal="center" vertical="center" wrapText="1"/>
    </xf>
    <xf numFmtId="0" fontId="4" fillId="0" borderId="21" xfId="0" applyFont="1" applyBorder="1" applyAlignment="1">
      <alignment horizontal="center" vertical="center"/>
    </xf>
    <xf numFmtId="0" fontId="4" fillId="0" borderId="28" xfId="0" applyFont="1" applyBorder="1" applyAlignment="1">
      <alignment horizontal="center" vertical="center"/>
    </xf>
    <xf numFmtId="0" fontId="4" fillId="0" borderId="19" xfId="0" applyFont="1" applyBorder="1" applyAlignment="1">
      <alignment vertical="center" wrapText="1"/>
    </xf>
    <xf numFmtId="49" fontId="24" fillId="0" borderId="19" xfId="0" applyNumberFormat="1" applyFont="1" applyBorder="1" applyAlignment="1">
      <alignment horizontal="center" vertical="center" wrapText="1"/>
    </xf>
    <xf numFmtId="181" fontId="24" fillId="0" borderId="15" xfId="0" applyNumberFormat="1" applyFont="1" applyBorder="1" applyAlignment="1">
      <alignment horizontal="right" vertical="center" wrapText="1"/>
    </xf>
    <xf numFmtId="186" fontId="24" fillId="0" borderId="15" xfId="0" applyNumberFormat="1" applyFont="1" applyBorder="1" applyAlignment="1">
      <alignment vertical="center"/>
    </xf>
    <xf numFmtId="181" fontId="24" fillId="0" borderId="26" xfId="0" applyNumberFormat="1" applyFont="1" applyBorder="1" applyAlignment="1">
      <alignment horizontal="center" vertical="center" wrapText="1"/>
    </xf>
    <xf numFmtId="0" fontId="24" fillId="0" borderId="15" xfId="0" applyFont="1" applyBorder="1" applyAlignment="1">
      <alignment horizontal="center" vertical="center"/>
    </xf>
    <xf numFmtId="0" fontId="24" fillId="0" borderId="16" xfId="0" applyFont="1" applyBorder="1" applyAlignment="1">
      <alignment horizontal="center" vertical="center"/>
    </xf>
    <xf numFmtId="0" fontId="4" fillId="0" borderId="16" xfId="0" applyFont="1" applyBorder="1" applyAlignment="1">
      <alignment horizontal="center" vertical="center"/>
    </xf>
    <xf numFmtId="0" fontId="4" fillId="0" borderId="16" xfId="0" applyFont="1" applyBorder="1" applyAlignment="1">
      <alignment horizontal="center" vertical="center" wrapText="1"/>
    </xf>
    <xf numFmtId="0" fontId="74" fillId="0" borderId="13" xfId="34" applyFont="1" applyBorder="1" applyAlignment="1">
      <alignment horizontal="center" vertical="center"/>
      <protection/>
    </xf>
    <xf numFmtId="0" fontId="3" fillId="0" borderId="0" xfId="0" applyFont="1" applyAlignment="1">
      <alignment horizontal="center" vertical="center" wrapText="1"/>
    </xf>
    <xf numFmtId="0" fontId="3" fillId="0" borderId="0" xfId="0" applyFont="1" applyAlignment="1">
      <alignment horizontal="center" vertical="center"/>
    </xf>
    <xf numFmtId="0" fontId="4" fillId="0" borderId="14" xfId="0" applyFont="1" applyBorder="1" applyAlignment="1">
      <alignment horizontal="center" vertical="center"/>
    </xf>
    <xf numFmtId="0" fontId="4" fillId="0" borderId="29" xfId="0" applyFont="1" applyBorder="1" applyAlignment="1">
      <alignment horizontal="center" vertical="center"/>
    </xf>
    <xf numFmtId="0" fontId="4" fillId="0" borderId="1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10" xfId="0" applyFont="1" applyBorder="1" applyAlignment="1">
      <alignment horizontal="center" vertical="center"/>
    </xf>
    <xf numFmtId="0" fontId="4" fillId="0" borderId="28" xfId="0" applyFont="1" applyBorder="1" applyAlignment="1">
      <alignment horizontal="center" vertical="center"/>
    </xf>
    <xf numFmtId="0" fontId="4" fillId="0" borderId="20"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8"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1" xfId="0" applyFont="1" applyBorder="1" applyAlignment="1">
      <alignment horizontal="center" vertical="center" wrapText="1"/>
    </xf>
    <xf numFmtId="181" fontId="24" fillId="0" borderId="12" xfId="0" applyNumberFormat="1" applyFont="1" applyBorder="1" applyAlignment="1">
      <alignment horizontal="center" vertical="center" wrapText="1"/>
    </xf>
    <xf numFmtId="181" fontId="24" fillId="0" borderId="25" xfId="0" applyNumberFormat="1" applyFont="1" applyBorder="1" applyAlignment="1">
      <alignment horizontal="center" vertical="center" wrapText="1"/>
    </xf>
    <xf numFmtId="0" fontId="13" fillId="0" borderId="0" xfId="0" applyFont="1" applyAlignment="1">
      <alignment horizontal="center" vertical="center" wrapText="1"/>
    </xf>
    <xf numFmtId="0" fontId="7" fillId="0" borderId="1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6" xfId="0" applyFont="1" applyBorder="1" applyAlignment="1">
      <alignment horizontal="center" vertical="center" wrapText="1"/>
    </xf>
    <xf numFmtId="49" fontId="1" fillId="0" borderId="31" xfId="0" applyNumberFormat="1" applyFont="1" applyBorder="1" applyAlignment="1">
      <alignment horizontal="center" vertical="center" wrapText="1"/>
    </xf>
    <xf numFmtId="49" fontId="1" fillId="0" borderId="17" xfId="0" applyNumberFormat="1" applyFont="1" applyBorder="1" applyAlignment="1">
      <alignment horizontal="center" vertical="center" wrapText="1"/>
    </xf>
    <xf numFmtId="49" fontId="1" fillId="0" borderId="16" xfId="0" applyNumberFormat="1"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1" fillId="0" borderId="22" xfId="0" applyFont="1" applyBorder="1" applyAlignment="1">
      <alignment horizontal="center" vertical="center" wrapText="1"/>
    </xf>
    <xf numFmtId="0" fontId="1" fillId="0" borderId="18" xfId="0" applyFont="1" applyBorder="1" applyAlignment="1">
      <alignment horizontal="center" vertical="center"/>
    </xf>
    <xf numFmtId="0" fontId="3" fillId="0" borderId="13" xfId="0" applyFont="1" applyBorder="1" applyAlignment="1">
      <alignment horizontal="center" vertical="center" wrapText="1"/>
    </xf>
    <xf numFmtId="0" fontId="4" fillId="0" borderId="2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8" xfId="0" applyFont="1" applyFill="1" applyBorder="1" applyAlignment="1">
      <alignment horizontal="center" vertical="center" wrapText="1"/>
    </xf>
    <xf numFmtId="181" fontId="24" fillId="0" borderId="12" xfId="0" applyNumberFormat="1" applyFont="1" applyBorder="1" applyAlignment="1">
      <alignment horizontal="center" vertical="center" wrapText="1"/>
    </xf>
    <xf numFmtId="181" fontId="24" fillId="0" borderId="25" xfId="0" applyNumberFormat="1" applyFont="1" applyBorder="1" applyAlignment="1">
      <alignment horizontal="center" vertical="center" wrapText="1"/>
    </xf>
    <xf numFmtId="0" fontId="4" fillId="0" borderId="28"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8"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21" xfId="0" applyFont="1" applyFill="1" applyBorder="1" applyAlignment="1">
      <alignment horizontal="center" vertical="center"/>
    </xf>
    <xf numFmtId="0" fontId="13" fillId="0" borderId="0" xfId="0" applyFont="1" applyBorder="1" applyAlignment="1">
      <alignment horizontal="center" vertical="center" wrapText="1"/>
    </xf>
    <xf numFmtId="180" fontId="1" fillId="0" borderId="31" xfId="0" applyNumberFormat="1" applyFont="1" applyBorder="1" applyAlignment="1">
      <alignment horizontal="center" vertical="center" wrapText="1"/>
    </xf>
    <xf numFmtId="180" fontId="1" fillId="0" borderId="17" xfId="0" applyNumberFormat="1" applyFont="1" applyBorder="1" applyAlignment="1">
      <alignment horizontal="center" vertical="center" wrapText="1"/>
    </xf>
    <xf numFmtId="180" fontId="1" fillId="0" borderId="16" xfId="0" applyNumberFormat="1" applyFont="1" applyBorder="1" applyAlignment="1">
      <alignment horizontal="center" vertical="center" wrapText="1"/>
    </xf>
    <xf numFmtId="0" fontId="4" fillId="0" borderId="29"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9" fillId="0" borderId="13" xfId="0" applyFont="1" applyBorder="1" applyAlignment="1">
      <alignment horizontal="center" vertical="center" wrapText="1"/>
    </xf>
    <xf numFmtId="0" fontId="9" fillId="0" borderId="10" xfId="0" applyFont="1" applyBorder="1" applyAlignment="1">
      <alignment horizontal="center" vertical="center" wrapText="1"/>
    </xf>
    <xf numFmtId="0" fontId="1" fillId="0" borderId="10" xfId="0" applyFont="1" applyFill="1" applyBorder="1" applyAlignment="1">
      <alignment horizontal="center" vertical="center"/>
    </xf>
    <xf numFmtId="0" fontId="4" fillId="0" borderId="21" xfId="0" applyFont="1" applyFill="1" applyBorder="1" applyAlignment="1">
      <alignment horizontal="center" vertical="center" wrapText="1"/>
    </xf>
    <xf numFmtId="0" fontId="1" fillId="0" borderId="21" xfId="0" applyFont="1" applyFill="1" applyBorder="1" applyAlignment="1">
      <alignment horizontal="center" vertical="center"/>
    </xf>
    <xf numFmtId="0" fontId="15" fillId="0" borderId="0" xfId="0" applyFont="1" applyBorder="1" applyAlignment="1">
      <alignment horizontal="center" vertical="center"/>
    </xf>
    <xf numFmtId="0" fontId="1" fillId="0" borderId="0" xfId="0" applyFont="1" applyAlignment="1">
      <alignment horizontal="center" vertical="center"/>
    </xf>
    <xf numFmtId="0" fontId="7" fillId="0" borderId="15" xfId="0" applyFont="1" applyBorder="1" applyAlignment="1">
      <alignment horizontal="center" vertical="center"/>
    </xf>
    <xf numFmtId="0" fontId="1" fillId="0" borderId="34" xfId="0" applyFont="1" applyBorder="1" applyAlignment="1">
      <alignment horizontal="center" vertical="center" wrapText="1"/>
    </xf>
    <xf numFmtId="0" fontId="1" fillId="0" borderId="19" xfId="0" applyFont="1" applyBorder="1" applyAlignment="1">
      <alignment horizontal="center" vertical="center" wrapText="1"/>
    </xf>
    <xf numFmtId="180" fontId="1" fillId="0" borderId="19" xfId="0" applyNumberFormat="1" applyFont="1" applyBorder="1" applyAlignment="1">
      <alignment horizontal="center" vertical="center" wrapText="1"/>
    </xf>
    <xf numFmtId="0" fontId="1" fillId="0" borderId="26" xfId="0" applyFont="1" applyBorder="1" applyAlignment="1">
      <alignment horizontal="center" vertical="center"/>
    </xf>
    <xf numFmtId="0" fontId="72" fillId="0" borderId="28" xfId="0" applyFont="1" applyFill="1" applyBorder="1" applyAlignment="1">
      <alignment horizontal="center" vertical="center" wrapText="1"/>
    </xf>
    <xf numFmtId="0" fontId="72" fillId="0" borderId="14" xfId="0" applyFont="1" applyFill="1" applyBorder="1" applyAlignment="1">
      <alignment horizontal="center" vertical="center" wrapText="1"/>
    </xf>
    <xf numFmtId="0" fontId="72" fillId="0" borderId="10" xfId="0" applyFont="1" applyFill="1" applyBorder="1" applyAlignment="1">
      <alignment horizontal="center" vertical="center" wrapText="1"/>
    </xf>
    <xf numFmtId="0" fontId="72" fillId="0" borderId="29" xfId="0" applyFont="1" applyFill="1" applyBorder="1" applyAlignment="1">
      <alignment horizontal="center" vertical="center" wrapText="1"/>
    </xf>
    <xf numFmtId="0" fontId="1" fillId="0" borderId="14"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21" xfId="0" applyFont="1" applyFill="1" applyBorder="1" applyAlignment="1">
      <alignment horizontal="center" vertical="center" wrapText="1"/>
    </xf>
    <xf numFmtId="0" fontId="1" fillId="0" borderId="28" xfId="0" applyFont="1" applyBorder="1" applyAlignment="1">
      <alignment horizontal="center" vertical="center"/>
    </xf>
    <xf numFmtId="0" fontId="1" fillId="0" borderId="14" xfId="0" applyFont="1" applyBorder="1" applyAlignment="1">
      <alignment horizontal="center" vertical="center"/>
    </xf>
    <xf numFmtId="0" fontId="1" fillId="0" borderId="10" xfId="0" applyFont="1" applyBorder="1" applyAlignment="1">
      <alignment horizontal="center" vertical="center"/>
    </xf>
    <xf numFmtId="0" fontId="1" fillId="0" borderId="29" xfId="0" applyFont="1" applyFill="1" applyBorder="1" applyAlignment="1">
      <alignment horizontal="center" vertical="center" wrapText="1"/>
    </xf>
  </cellXfs>
  <cellStyles count="50">
    <cellStyle name="Normal" xfId="0"/>
    <cellStyle name="0,0&#13;&#10;NA&#13;&#10;" xfId="15"/>
    <cellStyle name="20% - 輔色1" xfId="16"/>
    <cellStyle name="20% - 輔色2" xfId="17"/>
    <cellStyle name="20% - 輔色3" xfId="18"/>
    <cellStyle name="20% - 輔色4" xfId="19"/>
    <cellStyle name="20% - 輔色5" xfId="20"/>
    <cellStyle name="20% - 輔色6" xfId="21"/>
    <cellStyle name="40% - 輔色1" xfId="22"/>
    <cellStyle name="40% - 輔色2" xfId="23"/>
    <cellStyle name="40% - 輔色3" xfId="24"/>
    <cellStyle name="40% - 輔色4" xfId="25"/>
    <cellStyle name="40% - 輔色5" xfId="26"/>
    <cellStyle name="40% - 輔色6" xfId="27"/>
    <cellStyle name="60% - 輔色1" xfId="28"/>
    <cellStyle name="60% - 輔色2" xfId="29"/>
    <cellStyle name="60% - 輔色3" xfId="30"/>
    <cellStyle name="60% - 輔色4" xfId="31"/>
    <cellStyle name="60% - 輔色5" xfId="32"/>
    <cellStyle name="60% - 輔色6" xfId="33"/>
    <cellStyle name="一般 2" xfId="34"/>
    <cellStyle name="Comma" xfId="35"/>
    <cellStyle name="千分位 2" xfId="36"/>
    <cellStyle name="Comma [0]"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10"/>
  <sheetViews>
    <sheetView zoomScalePageLayoutView="0" workbookViewId="0" topLeftCell="A1">
      <selection activeCell="F69" sqref="F69"/>
    </sheetView>
  </sheetViews>
  <sheetFormatPr defaultColWidth="9.00390625" defaultRowHeight="16.5"/>
  <cols>
    <col min="1" max="1" width="6.00390625" style="235" bestFit="1" customWidth="1"/>
    <col min="2" max="2" width="15.25390625" style="0" customWidth="1"/>
    <col min="3" max="3" width="36.875" style="0" customWidth="1"/>
    <col min="4" max="4" width="3.75390625" style="0" customWidth="1"/>
    <col min="5" max="5" width="7.75390625" style="0" customWidth="1"/>
    <col min="6" max="6" width="15.25390625" style="0" customWidth="1"/>
    <col min="7" max="7" width="2.875" style="0" customWidth="1"/>
    <col min="9" max="9" width="17.75390625" style="0" bestFit="1" customWidth="1"/>
  </cols>
  <sheetData>
    <row r="1" spans="1:9" ht="24" customHeight="1">
      <c r="A1" s="275" t="s">
        <v>862</v>
      </c>
      <c r="B1" s="275"/>
      <c r="C1" s="275"/>
      <c r="E1" s="276" t="s">
        <v>863</v>
      </c>
      <c r="F1" s="277"/>
      <c r="H1" s="276" t="s">
        <v>1197</v>
      </c>
      <c r="I1" s="277"/>
    </row>
    <row r="2" spans="1:9" ht="31.5" customHeight="1">
      <c r="A2" s="231" t="s">
        <v>864</v>
      </c>
      <c r="B2" s="231" t="s">
        <v>865</v>
      </c>
      <c r="C2" s="231" t="s">
        <v>866</v>
      </c>
      <c r="E2" s="231" t="s">
        <v>864</v>
      </c>
      <c r="F2" s="231" t="s">
        <v>867</v>
      </c>
      <c r="H2" s="231" t="s">
        <v>864</v>
      </c>
      <c r="I2" s="231" t="s">
        <v>1198</v>
      </c>
    </row>
    <row r="3" spans="1:9" ht="24.75" customHeight="1">
      <c r="A3" s="272">
        <v>1</v>
      </c>
      <c r="B3" s="233" t="s">
        <v>868</v>
      </c>
      <c r="C3" s="233" t="s">
        <v>869</v>
      </c>
      <c r="E3" s="272">
        <v>1</v>
      </c>
      <c r="F3" s="273" t="s">
        <v>870</v>
      </c>
      <c r="H3" s="272">
        <v>1</v>
      </c>
      <c r="I3" s="274" t="s">
        <v>1199</v>
      </c>
    </row>
    <row r="4" spans="1:9" ht="24" customHeight="1">
      <c r="A4" s="272">
        <v>2</v>
      </c>
      <c r="B4" s="233" t="s">
        <v>871</v>
      </c>
      <c r="C4" s="233" t="s">
        <v>872</v>
      </c>
      <c r="E4" s="272">
        <v>2</v>
      </c>
      <c r="F4" s="273" t="s">
        <v>873</v>
      </c>
      <c r="H4" s="272">
        <v>2</v>
      </c>
      <c r="I4" s="273" t="s">
        <v>1200</v>
      </c>
    </row>
    <row r="5" spans="1:9" ht="44.25" customHeight="1">
      <c r="A5" s="272">
        <v>3</v>
      </c>
      <c r="B5" s="233" t="s">
        <v>874</v>
      </c>
      <c r="C5" s="233" t="s">
        <v>875</v>
      </c>
      <c r="H5" s="272">
        <v>3</v>
      </c>
      <c r="I5" s="273" t="s">
        <v>1201</v>
      </c>
    </row>
    <row r="6" spans="1:3" ht="60" customHeight="1">
      <c r="A6" s="272">
        <v>4</v>
      </c>
      <c r="B6" s="233" t="s">
        <v>876</v>
      </c>
      <c r="C6" s="233" t="s">
        <v>877</v>
      </c>
    </row>
    <row r="7" spans="1:3" ht="63" customHeight="1">
      <c r="A7" s="272">
        <v>5</v>
      </c>
      <c r="B7" s="233" t="s">
        <v>878</v>
      </c>
      <c r="C7" s="233" t="s">
        <v>879</v>
      </c>
    </row>
    <row r="8" spans="1:3" ht="45" customHeight="1">
      <c r="A8" s="272">
        <v>6</v>
      </c>
      <c r="B8" s="233" t="s">
        <v>880</v>
      </c>
      <c r="C8" s="233" t="s">
        <v>881</v>
      </c>
    </row>
    <row r="9" spans="1:3" ht="35.25" customHeight="1">
      <c r="A9" s="272">
        <v>7</v>
      </c>
      <c r="B9" s="233" t="s">
        <v>882</v>
      </c>
      <c r="C9" s="233" t="s">
        <v>883</v>
      </c>
    </row>
    <row r="10" spans="1:3" ht="42" customHeight="1">
      <c r="A10" s="272">
        <v>8</v>
      </c>
      <c r="B10" s="233" t="s">
        <v>884</v>
      </c>
      <c r="C10" s="233" t="s">
        <v>885</v>
      </c>
    </row>
  </sheetData>
  <sheetProtection/>
  <mergeCells count="3">
    <mergeCell ref="A1:C1"/>
    <mergeCell ref="E1:F1"/>
    <mergeCell ref="H1:I1"/>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104"/>
  <sheetViews>
    <sheetView zoomScale="80" zoomScaleNormal="80" zoomScalePageLayoutView="0" workbookViewId="0" topLeftCell="A1">
      <selection activeCell="I1" sqref="I1:I16384"/>
    </sheetView>
  </sheetViews>
  <sheetFormatPr defaultColWidth="9.00390625" defaultRowHeight="16.5"/>
  <cols>
    <col min="1" max="1" width="15.125" style="1" customWidth="1"/>
    <col min="2" max="2" width="36.625" style="46" customWidth="1"/>
    <col min="3" max="3" width="13.125" style="22" customWidth="1"/>
    <col min="4" max="6" width="13.125" style="1" customWidth="1"/>
    <col min="7" max="7" width="11.50390625" style="1" customWidth="1"/>
    <col min="8" max="8" width="9.00390625" style="1" customWidth="1"/>
    <col min="9" max="9" width="9.25390625" style="39" customWidth="1"/>
    <col min="10" max="11" width="9.00390625" style="1" customWidth="1"/>
    <col min="12" max="16384" width="9.00390625" style="1" customWidth="1"/>
  </cols>
  <sheetData>
    <row r="1" spans="1:9" ht="21" customHeight="1">
      <c r="A1" s="2"/>
      <c r="B1" s="1"/>
      <c r="F1" s="4"/>
      <c r="G1" s="4" t="s">
        <v>19</v>
      </c>
      <c r="I1" s="1"/>
    </row>
    <row r="2" spans="1:9" ht="69.75" customHeight="1">
      <c r="A2" s="325" t="s">
        <v>89</v>
      </c>
      <c r="B2" s="338"/>
      <c r="C2" s="338"/>
      <c r="D2" s="338"/>
      <c r="E2" s="338"/>
      <c r="F2" s="338"/>
      <c r="G2" s="339"/>
      <c r="I2" s="1"/>
    </row>
    <row r="3" spans="1:9" ht="42" customHeight="1" thickBot="1">
      <c r="A3" s="294" t="s">
        <v>159</v>
      </c>
      <c r="B3" s="340"/>
      <c r="C3" s="340"/>
      <c r="D3" s="340"/>
      <c r="E3" s="340"/>
      <c r="F3" s="340"/>
      <c r="G3" s="340"/>
      <c r="I3" s="1"/>
    </row>
    <row r="4" spans="1:9" ht="36" customHeight="1">
      <c r="A4" s="295" t="s">
        <v>20</v>
      </c>
      <c r="B4" s="298" t="s">
        <v>21</v>
      </c>
      <c r="C4" s="326" t="s">
        <v>22</v>
      </c>
      <c r="D4" s="304" t="s">
        <v>23</v>
      </c>
      <c r="E4" s="305"/>
      <c r="F4" s="305"/>
      <c r="G4" s="305"/>
      <c r="I4" s="1"/>
    </row>
    <row r="5" spans="1:9" ht="24" customHeight="1">
      <c r="A5" s="296"/>
      <c r="B5" s="299"/>
      <c r="C5" s="327"/>
      <c r="D5" s="308" t="s">
        <v>24</v>
      </c>
      <c r="E5" s="308" t="s">
        <v>25</v>
      </c>
      <c r="F5" s="308" t="s">
        <v>26</v>
      </c>
      <c r="G5" s="48"/>
      <c r="I5" s="1"/>
    </row>
    <row r="6" spans="1:9" ht="32.25" customHeight="1">
      <c r="A6" s="297"/>
      <c r="B6" s="300"/>
      <c r="C6" s="328"/>
      <c r="D6" s="309"/>
      <c r="E6" s="309"/>
      <c r="F6" s="309"/>
      <c r="G6" s="8" t="s">
        <v>27</v>
      </c>
      <c r="I6" s="1"/>
    </row>
    <row r="7" spans="1:11" ht="39.75" customHeight="1">
      <c r="A7" s="289" t="s">
        <v>28</v>
      </c>
      <c r="B7" s="289"/>
      <c r="C7" s="290"/>
      <c r="D7" s="16">
        <f>SUM(D8:D86)</f>
        <v>7569</v>
      </c>
      <c r="E7" s="16">
        <f>SUM(E8:E86)</f>
        <v>2976</v>
      </c>
      <c r="F7" s="16">
        <f>SUM(F8:F86)</f>
        <v>4593</v>
      </c>
      <c r="G7" s="7">
        <f aca="true" t="shared" si="0" ref="G7:G61">F7/$D7*100</f>
        <v>60.681728101466504</v>
      </c>
      <c r="H7" s="7"/>
      <c r="I7" s="13">
        <f>(E7/D7)*100</f>
        <v>39.31827189853349</v>
      </c>
      <c r="J7" s="13">
        <f>(F7/D7)*100</f>
        <v>60.681728101466504</v>
      </c>
      <c r="K7" s="13">
        <f>J7-I7</f>
        <v>21.363456202933016</v>
      </c>
    </row>
    <row r="8" spans="1:9" ht="39.75" customHeight="1">
      <c r="A8" s="330" t="s">
        <v>9</v>
      </c>
      <c r="B8" s="59" t="s">
        <v>90</v>
      </c>
      <c r="C8" s="53">
        <v>42069</v>
      </c>
      <c r="D8" s="16">
        <f aca="true" t="shared" si="1" ref="D8:D61">E8+F8</f>
        <v>53</v>
      </c>
      <c r="E8" s="16">
        <v>25</v>
      </c>
      <c r="F8" s="16">
        <v>28</v>
      </c>
      <c r="G8" s="9">
        <f t="shared" si="0"/>
        <v>52.83018867924528</v>
      </c>
      <c r="I8" s="43">
        <v>2</v>
      </c>
    </row>
    <row r="9" spans="1:9" ht="39.75" customHeight="1">
      <c r="A9" s="331"/>
      <c r="B9" s="60" t="s">
        <v>91</v>
      </c>
      <c r="C9" s="23" t="s">
        <v>141</v>
      </c>
      <c r="D9" s="16">
        <f t="shared" si="1"/>
        <v>18</v>
      </c>
      <c r="E9" s="25">
        <v>8</v>
      </c>
      <c r="F9" s="25">
        <v>10</v>
      </c>
      <c r="G9" s="9">
        <f t="shared" si="0"/>
        <v>55.55555555555556</v>
      </c>
      <c r="I9" s="41">
        <v>2</v>
      </c>
    </row>
    <row r="10" spans="1:9" ht="39.75" customHeight="1">
      <c r="A10" s="331"/>
      <c r="B10" s="59" t="s">
        <v>92</v>
      </c>
      <c r="C10" s="23" t="s">
        <v>140</v>
      </c>
      <c r="D10" s="16">
        <f>E10+F10</f>
        <v>21</v>
      </c>
      <c r="E10" s="16">
        <v>10</v>
      </c>
      <c r="F10" s="16">
        <v>11</v>
      </c>
      <c r="G10" s="9">
        <f t="shared" si="0"/>
        <v>52.38095238095239</v>
      </c>
      <c r="I10" s="40">
        <v>2</v>
      </c>
    </row>
    <row r="11" spans="1:9" ht="39.75" customHeight="1">
      <c r="A11" s="331"/>
      <c r="B11" s="60" t="s">
        <v>93</v>
      </c>
      <c r="C11" s="23" t="s">
        <v>46</v>
      </c>
      <c r="D11" s="16">
        <f t="shared" si="1"/>
        <v>20</v>
      </c>
      <c r="E11" s="16">
        <v>4</v>
      </c>
      <c r="F11" s="16">
        <v>16</v>
      </c>
      <c r="G11" s="9">
        <f t="shared" si="0"/>
        <v>80</v>
      </c>
      <c r="I11" s="40">
        <v>2</v>
      </c>
    </row>
    <row r="12" spans="1:9" ht="39.75" customHeight="1">
      <c r="A12" s="331"/>
      <c r="B12" s="90" t="s">
        <v>164</v>
      </c>
      <c r="C12" s="53">
        <v>42128</v>
      </c>
      <c r="D12" s="16">
        <f t="shared" si="1"/>
        <v>67</v>
      </c>
      <c r="E12" s="26">
        <v>34</v>
      </c>
      <c r="F12" s="26">
        <v>33</v>
      </c>
      <c r="G12" s="9">
        <f t="shared" si="0"/>
        <v>49.25373134328358</v>
      </c>
      <c r="I12" s="40">
        <v>2</v>
      </c>
    </row>
    <row r="13" spans="1:9" ht="39.75" customHeight="1">
      <c r="A13" s="331"/>
      <c r="B13" s="89" t="s">
        <v>165</v>
      </c>
      <c r="C13" s="53">
        <v>42138</v>
      </c>
      <c r="D13" s="16">
        <f t="shared" si="1"/>
        <v>31</v>
      </c>
      <c r="E13" s="16">
        <v>11</v>
      </c>
      <c r="F13" s="16">
        <v>20</v>
      </c>
      <c r="G13" s="9">
        <f t="shared" si="0"/>
        <v>64.51612903225806</v>
      </c>
      <c r="I13" s="40">
        <v>2</v>
      </c>
    </row>
    <row r="14" spans="1:9" s="21" customFormat="1" ht="39.75" customHeight="1">
      <c r="A14" s="331"/>
      <c r="B14" s="59" t="s">
        <v>96</v>
      </c>
      <c r="C14" s="53">
        <v>42139</v>
      </c>
      <c r="D14" s="20">
        <f t="shared" si="1"/>
        <v>34</v>
      </c>
      <c r="E14" s="16">
        <v>12</v>
      </c>
      <c r="F14" s="16">
        <v>22</v>
      </c>
      <c r="G14" s="45">
        <f t="shared" si="0"/>
        <v>64.70588235294117</v>
      </c>
      <c r="I14" s="40">
        <v>2</v>
      </c>
    </row>
    <row r="15" spans="1:9" ht="39.75" customHeight="1">
      <c r="A15" s="331"/>
      <c r="B15" s="60" t="s">
        <v>97</v>
      </c>
      <c r="C15" s="53">
        <v>42156</v>
      </c>
      <c r="D15" s="17">
        <f t="shared" si="1"/>
        <v>93</v>
      </c>
      <c r="E15" s="16">
        <v>27</v>
      </c>
      <c r="F15" s="16">
        <v>66</v>
      </c>
      <c r="G15" s="9">
        <f t="shared" si="0"/>
        <v>70.96774193548387</v>
      </c>
      <c r="I15" s="40">
        <v>2</v>
      </c>
    </row>
    <row r="16" spans="1:9" ht="39.75" customHeight="1">
      <c r="A16" s="331"/>
      <c r="B16" s="60" t="s">
        <v>98</v>
      </c>
      <c r="C16" s="53">
        <v>42157</v>
      </c>
      <c r="D16" s="16">
        <f t="shared" si="1"/>
        <v>66</v>
      </c>
      <c r="E16" s="18">
        <v>22</v>
      </c>
      <c r="F16" s="18">
        <v>44</v>
      </c>
      <c r="G16" s="9">
        <f t="shared" si="0"/>
        <v>66.66666666666666</v>
      </c>
      <c r="I16" s="42">
        <v>2</v>
      </c>
    </row>
    <row r="17" spans="1:9" ht="39.75" customHeight="1">
      <c r="A17" s="331"/>
      <c r="B17" s="59" t="s">
        <v>99</v>
      </c>
      <c r="C17" s="53">
        <v>42163</v>
      </c>
      <c r="D17" s="16">
        <f t="shared" si="1"/>
        <v>67</v>
      </c>
      <c r="E17" s="16">
        <v>15</v>
      </c>
      <c r="F17" s="16">
        <v>52</v>
      </c>
      <c r="G17" s="9">
        <f t="shared" si="0"/>
        <v>77.61194029850746</v>
      </c>
      <c r="I17" s="40">
        <v>2</v>
      </c>
    </row>
    <row r="18" spans="1:9" ht="39.75" customHeight="1">
      <c r="A18" s="331"/>
      <c r="B18" s="59" t="s">
        <v>100</v>
      </c>
      <c r="C18" s="53">
        <v>42166</v>
      </c>
      <c r="D18" s="17">
        <f t="shared" si="1"/>
        <v>78</v>
      </c>
      <c r="E18" s="16">
        <v>20</v>
      </c>
      <c r="F18" s="16">
        <v>58</v>
      </c>
      <c r="G18" s="9">
        <f t="shared" si="0"/>
        <v>74.35897435897436</v>
      </c>
      <c r="I18" s="40">
        <v>2</v>
      </c>
    </row>
    <row r="19" spans="1:9" ht="39.75" customHeight="1">
      <c r="A19" s="331"/>
      <c r="B19" s="59" t="s">
        <v>101</v>
      </c>
      <c r="C19" s="53">
        <v>42173</v>
      </c>
      <c r="D19" s="16">
        <f t="shared" si="1"/>
        <v>78</v>
      </c>
      <c r="E19" s="16">
        <v>11</v>
      </c>
      <c r="F19" s="16">
        <v>67</v>
      </c>
      <c r="G19" s="9">
        <f t="shared" si="0"/>
        <v>85.8974358974359</v>
      </c>
      <c r="H19" s="25"/>
      <c r="I19" s="40">
        <v>2</v>
      </c>
    </row>
    <row r="20" spans="1:9" ht="39.75" customHeight="1">
      <c r="A20" s="331"/>
      <c r="B20" s="60" t="s">
        <v>102</v>
      </c>
      <c r="C20" s="23" t="s">
        <v>47</v>
      </c>
      <c r="D20" s="17">
        <f t="shared" si="1"/>
        <v>35</v>
      </c>
      <c r="E20" s="16">
        <v>5</v>
      </c>
      <c r="F20" s="16">
        <v>30</v>
      </c>
      <c r="G20" s="9">
        <f t="shared" si="0"/>
        <v>85.71428571428571</v>
      </c>
      <c r="H20" s="25"/>
      <c r="I20" s="40">
        <v>2</v>
      </c>
    </row>
    <row r="21" spans="1:9" ht="39.75" customHeight="1">
      <c r="A21" s="331"/>
      <c r="B21" s="59" t="s">
        <v>103</v>
      </c>
      <c r="C21" s="53">
        <v>42180</v>
      </c>
      <c r="D21" s="16">
        <f t="shared" si="1"/>
        <v>69</v>
      </c>
      <c r="E21" s="16">
        <v>18</v>
      </c>
      <c r="F21" s="16">
        <v>51</v>
      </c>
      <c r="G21" s="9">
        <f t="shared" si="0"/>
        <v>73.91304347826086</v>
      </c>
      <c r="H21" s="25"/>
      <c r="I21" s="40">
        <v>2</v>
      </c>
    </row>
    <row r="22" spans="1:9" ht="39.75" customHeight="1">
      <c r="A22" s="331"/>
      <c r="B22" s="59" t="s">
        <v>104</v>
      </c>
      <c r="C22" s="53">
        <v>42184</v>
      </c>
      <c r="D22" s="18">
        <f t="shared" si="1"/>
        <v>31</v>
      </c>
      <c r="E22" s="16">
        <v>11</v>
      </c>
      <c r="F22" s="16">
        <v>20</v>
      </c>
      <c r="G22" s="12">
        <f t="shared" si="0"/>
        <v>64.51612903225806</v>
      </c>
      <c r="H22" s="25"/>
      <c r="I22" s="40">
        <v>2</v>
      </c>
    </row>
    <row r="23" spans="1:9" ht="39.75" customHeight="1">
      <c r="A23" s="331"/>
      <c r="B23" s="60" t="s">
        <v>105</v>
      </c>
      <c r="C23" s="54">
        <v>42191</v>
      </c>
      <c r="D23" s="16">
        <f t="shared" si="1"/>
        <v>19</v>
      </c>
      <c r="E23" s="16">
        <v>7</v>
      </c>
      <c r="F23" s="16">
        <v>12</v>
      </c>
      <c r="G23" s="9">
        <f t="shared" si="0"/>
        <v>63.1578947368421</v>
      </c>
      <c r="H23" s="25"/>
      <c r="I23" s="40">
        <v>2</v>
      </c>
    </row>
    <row r="24" spans="1:9" ht="39.75" customHeight="1">
      <c r="A24" s="332"/>
      <c r="B24" s="60" t="s">
        <v>106</v>
      </c>
      <c r="C24" s="54">
        <v>42192</v>
      </c>
      <c r="D24" s="28">
        <f t="shared" si="1"/>
        <v>12</v>
      </c>
      <c r="E24" s="29">
        <v>2</v>
      </c>
      <c r="F24" s="29">
        <v>10</v>
      </c>
      <c r="G24" s="11">
        <f t="shared" si="0"/>
        <v>83.33333333333334</v>
      </c>
      <c r="H24" s="25"/>
      <c r="I24" s="41">
        <v>2</v>
      </c>
    </row>
    <row r="25" spans="1:9" ht="39.75" customHeight="1">
      <c r="A25" s="352" t="s">
        <v>9</v>
      </c>
      <c r="B25" s="91" t="s">
        <v>166</v>
      </c>
      <c r="C25" s="53">
        <v>42231</v>
      </c>
      <c r="D25" s="17">
        <f t="shared" si="1"/>
        <v>72</v>
      </c>
      <c r="E25" s="26">
        <v>35</v>
      </c>
      <c r="F25" s="26">
        <v>37</v>
      </c>
      <c r="G25" s="9">
        <f t="shared" si="0"/>
        <v>51.388888888888886</v>
      </c>
      <c r="H25" s="25"/>
      <c r="I25" s="40">
        <v>1</v>
      </c>
    </row>
    <row r="26" spans="1:9" ht="39.75" customHeight="1">
      <c r="A26" s="353"/>
      <c r="B26" s="59" t="s">
        <v>108</v>
      </c>
      <c r="C26" s="53">
        <v>42241</v>
      </c>
      <c r="D26" s="17">
        <f t="shared" si="1"/>
        <v>53</v>
      </c>
      <c r="E26" s="16">
        <v>22</v>
      </c>
      <c r="F26" s="16">
        <v>31</v>
      </c>
      <c r="G26" s="9">
        <f t="shared" si="0"/>
        <v>58.490566037735846</v>
      </c>
      <c r="H26" s="25"/>
      <c r="I26" s="40">
        <v>2</v>
      </c>
    </row>
    <row r="27" spans="1:9" ht="39.75" customHeight="1">
      <c r="A27" s="353"/>
      <c r="B27" s="59" t="s">
        <v>109</v>
      </c>
      <c r="C27" s="53">
        <v>42248</v>
      </c>
      <c r="D27" s="17">
        <f t="shared" si="1"/>
        <v>34</v>
      </c>
      <c r="E27" s="16">
        <v>14</v>
      </c>
      <c r="F27" s="16">
        <v>20</v>
      </c>
      <c r="G27" s="9">
        <f t="shared" si="0"/>
        <v>58.82352941176471</v>
      </c>
      <c r="H27" s="25"/>
      <c r="I27" s="40">
        <v>2</v>
      </c>
    </row>
    <row r="28" spans="1:9" ht="39.75" customHeight="1">
      <c r="A28" s="353"/>
      <c r="B28" s="59" t="s">
        <v>110</v>
      </c>
      <c r="C28" s="53">
        <v>42249</v>
      </c>
      <c r="D28" s="16">
        <f t="shared" si="1"/>
        <v>31</v>
      </c>
      <c r="E28" s="16">
        <v>12</v>
      </c>
      <c r="F28" s="16">
        <v>19</v>
      </c>
      <c r="G28" s="9">
        <f t="shared" si="0"/>
        <v>61.29032258064516</v>
      </c>
      <c r="H28" s="25"/>
      <c r="I28" s="40">
        <v>2</v>
      </c>
    </row>
    <row r="29" spans="1:9" ht="39.75" customHeight="1">
      <c r="A29" s="353"/>
      <c r="B29" s="60" t="s">
        <v>111</v>
      </c>
      <c r="C29" s="53">
        <v>42250</v>
      </c>
      <c r="D29" s="16">
        <f t="shared" si="1"/>
        <v>24</v>
      </c>
      <c r="E29" s="16">
        <v>14</v>
      </c>
      <c r="F29" s="16">
        <v>10</v>
      </c>
      <c r="G29" s="9">
        <f t="shared" si="0"/>
        <v>41.66666666666667</v>
      </c>
      <c r="H29" s="25"/>
      <c r="I29" s="40">
        <v>2</v>
      </c>
    </row>
    <row r="30" spans="1:9" ht="39.75" customHeight="1">
      <c r="A30" s="353"/>
      <c r="B30" s="60" t="s">
        <v>112</v>
      </c>
      <c r="C30" s="23" t="s">
        <v>48</v>
      </c>
      <c r="D30" s="16">
        <f t="shared" si="1"/>
        <v>25</v>
      </c>
      <c r="E30" s="16">
        <v>8</v>
      </c>
      <c r="F30" s="16">
        <v>17</v>
      </c>
      <c r="G30" s="9">
        <f t="shared" si="0"/>
        <v>68</v>
      </c>
      <c r="H30" s="25"/>
      <c r="I30" s="40">
        <v>2</v>
      </c>
    </row>
    <row r="31" spans="1:9" ht="39.75" customHeight="1">
      <c r="A31" s="353"/>
      <c r="B31" s="59" t="s">
        <v>113</v>
      </c>
      <c r="C31" s="55" t="s">
        <v>49</v>
      </c>
      <c r="D31" s="16">
        <f t="shared" si="1"/>
        <v>64</v>
      </c>
      <c r="E31" s="16">
        <v>13</v>
      </c>
      <c r="F31" s="16">
        <v>51</v>
      </c>
      <c r="G31" s="9">
        <f t="shared" si="0"/>
        <v>79.6875</v>
      </c>
      <c r="H31" s="25"/>
      <c r="I31" s="40">
        <v>2</v>
      </c>
    </row>
    <row r="32" spans="1:9" ht="39.75" customHeight="1">
      <c r="A32" s="354"/>
      <c r="B32" s="71" t="s">
        <v>145</v>
      </c>
      <c r="C32" s="72" t="s">
        <v>144</v>
      </c>
      <c r="D32" s="73">
        <v>19</v>
      </c>
      <c r="E32" s="73">
        <v>6</v>
      </c>
      <c r="F32" s="73">
        <v>13</v>
      </c>
      <c r="G32" s="74">
        <v>68.42105263157895</v>
      </c>
      <c r="H32" s="25"/>
      <c r="I32" s="40">
        <v>2</v>
      </c>
    </row>
    <row r="33" spans="1:9" ht="39.75" customHeight="1">
      <c r="A33" s="352" t="s">
        <v>10</v>
      </c>
      <c r="B33" s="61" t="s">
        <v>114</v>
      </c>
      <c r="C33" s="23" t="s">
        <v>37</v>
      </c>
      <c r="D33" s="17">
        <f t="shared" si="1"/>
        <v>15</v>
      </c>
      <c r="E33" s="16">
        <v>7</v>
      </c>
      <c r="F33" s="16">
        <v>8</v>
      </c>
      <c r="G33" s="9">
        <f t="shared" si="0"/>
        <v>53.333333333333336</v>
      </c>
      <c r="H33" s="25"/>
      <c r="I33" s="38">
        <v>3</v>
      </c>
    </row>
    <row r="34" spans="1:9" ht="39.75" customHeight="1">
      <c r="A34" s="353"/>
      <c r="B34" s="61" t="s">
        <v>115</v>
      </c>
      <c r="C34" s="23" t="s">
        <v>6</v>
      </c>
      <c r="D34" s="17">
        <f t="shared" si="1"/>
        <v>80</v>
      </c>
      <c r="E34" s="16">
        <v>38</v>
      </c>
      <c r="F34" s="16">
        <v>42</v>
      </c>
      <c r="G34" s="9">
        <f t="shared" si="0"/>
        <v>52.5</v>
      </c>
      <c r="H34" s="25"/>
      <c r="I34" s="38">
        <v>3</v>
      </c>
    </row>
    <row r="35" spans="1:9" ht="39.75" customHeight="1">
      <c r="A35" s="354"/>
      <c r="B35" s="61" t="s">
        <v>116</v>
      </c>
      <c r="C35" s="23" t="s">
        <v>38</v>
      </c>
      <c r="D35" s="17">
        <f t="shared" si="1"/>
        <v>105</v>
      </c>
      <c r="E35" s="16">
        <v>25</v>
      </c>
      <c r="F35" s="16">
        <v>80</v>
      </c>
      <c r="G35" s="12">
        <f t="shared" si="0"/>
        <v>76.19047619047619</v>
      </c>
      <c r="I35" s="38">
        <v>3</v>
      </c>
    </row>
    <row r="36" spans="1:9" ht="39.75" customHeight="1">
      <c r="A36" s="352" t="s">
        <v>117</v>
      </c>
      <c r="B36" s="60" t="s">
        <v>118</v>
      </c>
      <c r="C36" s="23" t="s">
        <v>39</v>
      </c>
      <c r="D36" s="17">
        <f t="shared" si="1"/>
        <v>184</v>
      </c>
      <c r="E36" s="16">
        <v>110</v>
      </c>
      <c r="F36" s="16">
        <v>74</v>
      </c>
      <c r="G36" s="12">
        <f t="shared" si="0"/>
        <v>40.21739130434783</v>
      </c>
      <c r="I36" s="40">
        <v>3</v>
      </c>
    </row>
    <row r="37" spans="1:9" ht="63.75" customHeight="1">
      <c r="A37" s="353"/>
      <c r="B37" s="60" t="s">
        <v>119</v>
      </c>
      <c r="C37" s="23" t="s">
        <v>40</v>
      </c>
      <c r="D37" s="17">
        <f t="shared" si="1"/>
        <v>30</v>
      </c>
      <c r="E37" s="16">
        <v>18</v>
      </c>
      <c r="F37" s="16">
        <v>12</v>
      </c>
      <c r="G37" s="12">
        <f t="shared" si="0"/>
        <v>40</v>
      </c>
      <c r="I37" s="40">
        <v>3</v>
      </c>
    </row>
    <row r="38" spans="1:9" ht="39.75" customHeight="1">
      <c r="A38" s="353"/>
      <c r="B38" s="60" t="s">
        <v>120</v>
      </c>
      <c r="C38" s="23" t="s">
        <v>41</v>
      </c>
      <c r="D38" s="17">
        <f t="shared" si="1"/>
        <v>280</v>
      </c>
      <c r="E38" s="16">
        <v>200</v>
      </c>
      <c r="F38" s="16">
        <v>80</v>
      </c>
      <c r="G38" s="12">
        <f t="shared" si="0"/>
        <v>28.57142857142857</v>
      </c>
      <c r="I38" s="40">
        <v>3</v>
      </c>
    </row>
    <row r="39" spans="1:9" ht="39.75" customHeight="1">
      <c r="A39" s="353"/>
      <c r="B39" s="60" t="s">
        <v>121</v>
      </c>
      <c r="C39" s="23" t="s">
        <v>42</v>
      </c>
      <c r="D39" s="17">
        <f t="shared" si="1"/>
        <v>75</v>
      </c>
      <c r="E39" s="16">
        <v>16</v>
      </c>
      <c r="F39" s="16">
        <v>59</v>
      </c>
      <c r="G39" s="12">
        <f t="shared" si="0"/>
        <v>78.66666666666666</v>
      </c>
      <c r="I39" s="40">
        <v>3</v>
      </c>
    </row>
    <row r="40" spans="1:9" ht="39.75" customHeight="1">
      <c r="A40" s="353"/>
      <c r="B40" s="60" t="s">
        <v>122</v>
      </c>
      <c r="C40" s="23" t="s">
        <v>43</v>
      </c>
      <c r="D40" s="17">
        <f t="shared" si="1"/>
        <v>36</v>
      </c>
      <c r="E40" s="16">
        <v>18</v>
      </c>
      <c r="F40" s="16">
        <v>18</v>
      </c>
      <c r="G40" s="12">
        <f t="shared" si="0"/>
        <v>50</v>
      </c>
      <c r="I40" s="40">
        <v>3</v>
      </c>
    </row>
    <row r="41" spans="1:9" ht="39.75" customHeight="1">
      <c r="A41" s="354"/>
      <c r="B41" s="60" t="s">
        <v>123</v>
      </c>
      <c r="C41" s="23" t="s">
        <v>43</v>
      </c>
      <c r="D41" s="28">
        <f t="shared" si="1"/>
        <v>28</v>
      </c>
      <c r="E41" s="30">
        <v>13</v>
      </c>
      <c r="F41" s="30">
        <v>15</v>
      </c>
      <c r="G41" s="31">
        <f t="shared" si="0"/>
        <v>53.57142857142857</v>
      </c>
      <c r="I41" s="40">
        <v>4</v>
      </c>
    </row>
    <row r="42" spans="1:9" ht="39.75" customHeight="1">
      <c r="A42" s="27" t="s">
        <v>124</v>
      </c>
      <c r="B42" s="70" t="s">
        <v>142</v>
      </c>
      <c r="C42" s="24" t="s">
        <v>143</v>
      </c>
      <c r="D42" s="17">
        <f t="shared" si="1"/>
        <v>206</v>
      </c>
      <c r="E42" s="16">
        <v>29</v>
      </c>
      <c r="F42" s="16">
        <v>177</v>
      </c>
      <c r="G42" s="12">
        <f t="shared" si="0"/>
        <v>85.92233009708737</v>
      </c>
      <c r="I42" s="40">
        <v>3</v>
      </c>
    </row>
    <row r="43" spans="1:9" ht="39.75" customHeight="1">
      <c r="A43" s="56" t="s">
        <v>2</v>
      </c>
      <c r="B43" s="60" t="s">
        <v>125</v>
      </c>
      <c r="C43" s="24" t="s">
        <v>88</v>
      </c>
      <c r="D43" s="17">
        <f t="shared" si="1"/>
        <v>88</v>
      </c>
      <c r="E43" s="16">
        <v>32</v>
      </c>
      <c r="F43" s="16">
        <v>56</v>
      </c>
      <c r="G43" s="12">
        <f t="shared" si="0"/>
        <v>63.63636363636363</v>
      </c>
      <c r="I43" s="40">
        <v>1</v>
      </c>
    </row>
    <row r="44" spans="1:9" ht="117" customHeight="1">
      <c r="A44" s="330" t="s">
        <v>12</v>
      </c>
      <c r="B44" s="62" t="s">
        <v>161</v>
      </c>
      <c r="C44" s="50" t="s">
        <v>160</v>
      </c>
      <c r="D44" s="17">
        <f t="shared" si="1"/>
        <v>533</v>
      </c>
      <c r="E44" s="16">
        <v>243</v>
      </c>
      <c r="F44" s="16">
        <v>290</v>
      </c>
      <c r="G44" s="12">
        <f t="shared" si="0"/>
        <v>54.409005628517825</v>
      </c>
      <c r="I44" s="40">
        <v>5</v>
      </c>
    </row>
    <row r="45" spans="1:9" ht="39.75" customHeight="1">
      <c r="A45" s="332"/>
      <c r="B45" s="88" t="s">
        <v>163</v>
      </c>
      <c r="C45" s="87" t="s">
        <v>162</v>
      </c>
      <c r="D45" s="17">
        <f t="shared" si="1"/>
        <v>46</v>
      </c>
      <c r="E45" s="16">
        <v>18</v>
      </c>
      <c r="F45" s="16">
        <v>28</v>
      </c>
      <c r="G45" s="12">
        <f t="shared" si="0"/>
        <v>60.86956521739131</v>
      </c>
      <c r="I45" s="40">
        <v>1</v>
      </c>
    </row>
    <row r="46" spans="1:9" ht="39.75" customHeight="1">
      <c r="A46" s="330" t="s">
        <v>13</v>
      </c>
      <c r="B46" s="60" t="s">
        <v>126</v>
      </c>
      <c r="C46" s="23" t="s">
        <v>44</v>
      </c>
      <c r="D46" s="17">
        <f t="shared" si="1"/>
        <v>75</v>
      </c>
      <c r="E46" s="16">
        <v>19</v>
      </c>
      <c r="F46" s="16">
        <v>56</v>
      </c>
      <c r="G46" s="12">
        <f t="shared" si="0"/>
        <v>74.66666666666667</v>
      </c>
      <c r="I46" s="40">
        <v>1</v>
      </c>
    </row>
    <row r="47" spans="1:9" ht="39.75" customHeight="1">
      <c r="A47" s="332"/>
      <c r="B47" s="60" t="s">
        <v>127</v>
      </c>
      <c r="C47" s="23" t="s">
        <v>45</v>
      </c>
      <c r="D47" s="17">
        <f t="shared" si="1"/>
        <v>59</v>
      </c>
      <c r="E47" s="16">
        <v>10</v>
      </c>
      <c r="F47" s="16">
        <v>49</v>
      </c>
      <c r="G47" s="12">
        <f t="shared" si="0"/>
        <v>83.05084745762711</v>
      </c>
      <c r="I47" s="40">
        <v>1</v>
      </c>
    </row>
    <row r="48" spans="1:9" ht="39.75" customHeight="1">
      <c r="A48" s="331" t="s">
        <v>11</v>
      </c>
      <c r="B48" s="62" t="s">
        <v>128</v>
      </c>
      <c r="C48" s="24" t="s">
        <v>32</v>
      </c>
      <c r="D48" s="17">
        <f t="shared" si="1"/>
        <v>58</v>
      </c>
      <c r="E48" s="16">
        <v>15</v>
      </c>
      <c r="F48" s="16">
        <v>43</v>
      </c>
      <c r="G48" s="12">
        <f t="shared" si="0"/>
        <v>74.13793103448276</v>
      </c>
      <c r="I48" s="40">
        <v>1</v>
      </c>
    </row>
    <row r="49" spans="1:9" ht="39.75" customHeight="1">
      <c r="A49" s="331"/>
      <c r="B49" s="62" t="s">
        <v>129</v>
      </c>
      <c r="C49" s="24" t="s">
        <v>33</v>
      </c>
      <c r="D49" s="17">
        <f t="shared" si="1"/>
        <v>44</v>
      </c>
      <c r="E49" s="16">
        <v>7</v>
      </c>
      <c r="F49" s="16">
        <v>37</v>
      </c>
      <c r="G49" s="12">
        <f t="shared" si="0"/>
        <v>84.0909090909091</v>
      </c>
      <c r="I49" s="40">
        <v>1</v>
      </c>
    </row>
    <row r="50" spans="1:9" ht="39.75" customHeight="1">
      <c r="A50" s="331"/>
      <c r="B50" s="60" t="s">
        <v>130</v>
      </c>
      <c r="C50" s="23" t="s">
        <v>31</v>
      </c>
      <c r="D50" s="17">
        <f t="shared" si="1"/>
        <v>39</v>
      </c>
      <c r="E50" s="16">
        <v>7</v>
      </c>
      <c r="F50" s="16">
        <v>32</v>
      </c>
      <c r="G50" s="12">
        <f t="shared" si="0"/>
        <v>82.05128205128204</v>
      </c>
      <c r="I50" s="40">
        <v>1</v>
      </c>
    </row>
    <row r="51" spans="1:9" ht="39.75" customHeight="1">
      <c r="A51" s="330" t="s">
        <v>14</v>
      </c>
      <c r="B51" s="63" t="s">
        <v>131</v>
      </c>
      <c r="C51" s="33" t="s">
        <v>34</v>
      </c>
      <c r="D51" s="17">
        <f t="shared" si="1"/>
        <v>50</v>
      </c>
      <c r="E51" s="16">
        <v>26</v>
      </c>
      <c r="F51" s="16">
        <v>24</v>
      </c>
      <c r="G51" s="12">
        <f t="shared" si="0"/>
        <v>48</v>
      </c>
      <c r="I51" s="32">
        <v>2</v>
      </c>
    </row>
    <row r="52" spans="1:9" ht="39.75" customHeight="1">
      <c r="A52" s="331"/>
      <c r="B52" s="63" t="s">
        <v>132</v>
      </c>
      <c r="C52" s="35" t="s">
        <v>35</v>
      </c>
      <c r="D52" s="17">
        <f t="shared" si="1"/>
        <v>190</v>
      </c>
      <c r="E52" s="16">
        <v>55</v>
      </c>
      <c r="F52" s="16">
        <v>135</v>
      </c>
      <c r="G52" s="12">
        <f t="shared" si="0"/>
        <v>71.05263157894737</v>
      </c>
      <c r="I52" s="34">
        <v>2</v>
      </c>
    </row>
    <row r="53" spans="1:9" ht="39.75" customHeight="1">
      <c r="A53" s="331"/>
      <c r="B53" s="61" t="s">
        <v>133</v>
      </c>
      <c r="C53" s="36" t="s">
        <v>7</v>
      </c>
      <c r="D53" s="17">
        <f t="shared" si="1"/>
        <v>35</v>
      </c>
      <c r="E53" s="16">
        <v>7</v>
      </c>
      <c r="F53" s="16">
        <v>28</v>
      </c>
      <c r="G53" s="12">
        <f t="shared" si="0"/>
        <v>80</v>
      </c>
      <c r="I53" s="34">
        <v>2</v>
      </c>
    </row>
    <row r="54" spans="1:9" ht="39.75" customHeight="1">
      <c r="A54" s="331"/>
      <c r="B54" s="63" t="s">
        <v>134</v>
      </c>
      <c r="C54" s="33" t="s">
        <v>36</v>
      </c>
      <c r="D54" s="17">
        <f t="shared" si="1"/>
        <v>53</v>
      </c>
      <c r="E54" s="16">
        <v>28</v>
      </c>
      <c r="F54" s="16">
        <v>25</v>
      </c>
      <c r="G54" s="12">
        <f t="shared" si="0"/>
        <v>47.16981132075472</v>
      </c>
      <c r="I54" s="34">
        <v>2</v>
      </c>
    </row>
    <row r="55" spans="1:9" ht="78.75" customHeight="1">
      <c r="A55" s="332"/>
      <c r="B55" s="63" t="s">
        <v>146</v>
      </c>
      <c r="C55" s="33" t="s">
        <v>147</v>
      </c>
      <c r="D55" s="17">
        <f t="shared" si="1"/>
        <v>213</v>
      </c>
      <c r="E55" s="16">
        <v>74</v>
      </c>
      <c r="F55" s="16">
        <v>139</v>
      </c>
      <c r="G55" s="12">
        <f t="shared" si="0"/>
        <v>65.25821596244131</v>
      </c>
      <c r="I55" s="34">
        <v>2</v>
      </c>
    </row>
    <row r="56" spans="1:9" ht="39.75" customHeight="1">
      <c r="A56" s="330" t="s">
        <v>15</v>
      </c>
      <c r="B56" s="60" t="s">
        <v>16</v>
      </c>
      <c r="C56" s="23" t="s">
        <v>30</v>
      </c>
      <c r="D56" s="17">
        <f t="shared" si="1"/>
        <v>194</v>
      </c>
      <c r="E56" s="16">
        <v>54</v>
      </c>
      <c r="F56" s="16">
        <v>140</v>
      </c>
      <c r="G56" s="12">
        <f t="shared" si="0"/>
        <v>72.16494845360825</v>
      </c>
      <c r="I56" s="40">
        <v>2</v>
      </c>
    </row>
    <row r="57" spans="1:9" ht="39.75" customHeight="1">
      <c r="A57" s="331"/>
      <c r="B57" s="60" t="s">
        <v>17</v>
      </c>
      <c r="C57" s="23" t="s">
        <v>29</v>
      </c>
      <c r="D57" s="17">
        <f t="shared" si="1"/>
        <v>24</v>
      </c>
      <c r="E57" s="16">
        <v>11</v>
      </c>
      <c r="F57" s="16">
        <v>13</v>
      </c>
      <c r="G57" s="12">
        <f t="shared" si="0"/>
        <v>54.166666666666664</v>
      </c>
      <c r="I57" s="40">
        <v>2</v>
      </c>
    </row>
    <row r="58" spans="1:9" ht="39.75" customHeight="1">
      <c r="A58" s="332"/>
      <c r="B58" s="64" t="s">
        <v>135</v>
      </c>
      <c r="C58" s="23" t="s">
        <v>139</v>
      </c>
      <c r="D58" s="17">
        <f t="shared" si="1"/>
        <v>62</v>
      </c>
      <c r="E58" s="16">
        <v>19</v>
      </c>
      <c r="F58" s="16">
        <v>43</v>
      </c>
      <c r="G58" s="12">
        <f t="shared" si="0"/>
        <v>69.35483870967742</v>
      </c>
      <c r="I58" s="40">
        <v>2</v>
      </c>
    </row>
    <row r="59" spans="1:9" ht="39.75" customHeight="1">
      <c r="A59" s="58" t="s">
        <v>1</v>
      </c>
      <c r="B59" s="65" t="s">
        <v>136</v>
      </c>
      <c r="C59" s="51" t="s">
        <v>50</v>
      </c>
      <c r="D59" s="28">
        <f t="shared" si="1"/>
        <v>53</v>
      </c>
      <c r="E59" s="30">
        <v>21</v>
      </c>
      <c r="F59" s="30">
        <v>32</v>
      </c>
      <c r="G59" s="31">
        <f t="shared" si="0"/>
        <v>60.37735849056604</v>
      </c>
      <c r="I59" s="40">
        <v>1</v>
      </c>
    </row>
    <row r="60" spans="1:9" ht="39.75" customHeight="1">
      <c r="A60" s="330" t="s">
        <v>1</v>
      </c>
      <c r="B60" s="66" t="s">
        <v>137</v>
      </c>
      <c r="C60" s="57" t="s">
        <v>51</v>
      </c>
      <c r="D60" s="17">
        <f t="shared" si="1"/>
        <v>38</v>
      </c>
      <c r="E60" s="16">
        <v>11</v>
      </c>
      <c r="F60" s="16">
        <v>27</v>
      </c>
      <c r="G60" s="12">
        <f t="shared" si="0"/>
        <v>71.05263157894737</v>
      </c>
      <c r="I60" s="40">
        <v>1</v>
      </c>
    </row>
    <row r="61" spans="1:9" ht="55.5" customHeight="1">
      <c r="A61" s="331"/>
      <c r="B61" s="67" t="s">
        <v>138</v>
      </c>
      <c r="C61" s="51" t="s">
        <v>52</v>
      </c>
      <c r="D61" s="17">
        <f t="shared" si="1"/>
        <v>34</v>
      </c>
      <c r="E61" s="16">
        <v>17</v>
      </c>
      <c r="F61" s="16">
        <v>17</v>
      </c>
      <c r="G61" s="12">
        <f t="shared" si="0"/>
        <v>50</v>
      </c>
      <c r="I61" s="40">
        <v>4</v>
      </c>
    </row>
    <row r="62" spans="1:9" ht="55.5" customHeight="1">
      <c r="A62" s="332"/>
      <c r="B62" s="75" t="s">
        <v>148</v>
      </c>
      <c r="C62" s="76" t="s">
        <v>149</v>
      </c>
      <c r="D62" s="77">
        <v>485</v>
      </c>
      <c r="E62" s="78">
        <v>166</v>
      </c>
      <c r="F62" s="78">
        <v>319</v>
      </c>
      <c r="G62" s="79">
        <v>65.77319587628865</v>
      </c>
      <c r="I62" s="40">
        <v>3</v>
      </c>
    </row>
    <row r="63" spans="1:9" ht="39.75" customHeight="1">
      <c r="A63" s="330" t="s">
        <v>18</v>
      </c>
      <c r="B63" s="49" t="s">
        <v>53</v>
      </c>
      <c r="C63" s="52" t="s">
        <v>54</v>
      </c>
      <c r="D63" s="17">
        <f aca="true" t="shared" si="2" ref="D63:D86">E63+F63</f>
        <v>16</v>
      </c>
      <c r="E63" s="16">
        <v>5</v>
      </c>
      <c r="F63" s="16">
        <v>11</v>
      </c>
      <c r="G63" s="12">
        <f aca="true" t="shared" si="3" ref="G63:G86">F63/$D63*100</f>
        <v>68.75</v>
      </c>
      <c r="I63" s="40">
        <v>2</v>
      </c>
    </row>
    <row r="64" spans="1:9" ht="39.75" customHeight="1">
      <c r="A64" s="331"/>
      <c r="B64" s="68" t="s">
        <v>55</v>
      </c>
      <c r="C64" s="52" t="s">
        <v>56</v>
      </c>
      <c r="D64" s="17">
        <f t="shared" si="2"/>
        <v>22</v>
      </c>
      <c r="E64" s="16">
        <v>7</v>
      </c>
      <c r="F64" s="16">
        <v>15</v>
      </c>
      <c r="G64" s="12">
        <f t="shared" si="3"/>
        <v>68.18181818181817</v>
      </c>
      <c r="I64" s="40">
        <v>3</v>
      </c>
    </row>
    <row r="65" spans="1:9" ht="39.75" customHeight="1">
      <c r="A65" s="331"/>
      <c r="B65" s="69" t="s">
        <v>57</v>
      </c>
      <c r="C65" s="23" t="s">
        <v>58</v>
      </c>
      <c r="D65" s="17">
        <f t="shared" si="2"/>
        <v>284</v>
      </c>
      <c r="E65" s="16">
        <v>130</v>
      </c>
      <c r="F65" s="16">
        <v>154</v>
      </c>
      <c r="G65" s="12">
        <f t="shared" si="3"/>
        <v>54.22535211267606</v>
      </c>
      <c r="I65" s="40">
        <v>4</v>
      </c>
    </row>
    <row r="66" spans="1:9" ht="39.75" customHeight="1">
      <c r="A66" s="331"/>
      <c r="B66" s="69" t="s">
        <v>59</v>
      </c>
      <c r="C66" s="23" t="s">
        <v>60</v>
      </c>
      <c r="D66" s="17">
        <f t="shared" si="2"/>
        <v>565</v>
      </c>
      <c r="E66" s="16">
        <v>306</v>
      </c>
      <c r="F66" s="16">
        <v>259</v>
      </c>
      <c r="G66" s="12">
        <f t="shared" si="3"/>
        <v>45.84070796460177</v>
      </c>
      <c r="I66" s="40">
        <v>3</v>
      </c>
    </row>
    <row r="67" spans="1:9" ht="39.75" customHeight="1">
      <c r="A67" s="331"/>
      <c r="B67" s="68" t="s">
        <v>61</v>
      </c>
      <c r="C67" s="52" t="s">
        <v>62</v>
      </c>
      <c r="D67" s="17">
        <f t="shared" si="2"/>
        <v>27</v>
      </c>
      <c r="E67" s="16">
        <v>11</v>
      </c>
      <c r="F67" s="16">
        <v>16</v>
      </c>
      <c r="G67" s="12">
        <f t="shared" si="3"/>
        <v>59.25925925925925</v>
      </c>
      <c r="I67" s="40">
        <v>2</v>
      </c>
    </row>
    <row r="68" spans="1:9" ht="39.75" customHeight="1">
      <c r="A68" s="331"/>
      <c r="B68" s="49" t="s">
        <v>63</v>
      </c>
      <c r="C68" s="52" t="s">
        <v>64</v>
      </c>
      <c r="D68" s="17">
        <f t="shared" si="2"/>
        <v>27</v>
      </c>
      <c r="E68" s="16">
        <v>9</v>
      </c>
      <c r="F68" s="16">
        <v>18</v>
      </c>
      <c r="G68" s="12">
        <f t="shared" si="3"/>
        <v>66.66666666666666</v>
      </c>
      <c r="I68" s="40">
        <v>2</v>
      </c>
    </row>
    <row r="69" spans="1:9" ht="67.5" customHeight="1">
      <c r="A69" s="331"/>
      <c r="B69" s="49" t="s">
        <v>65</v>
      </c>
      <c r="C69" s="52" t="s">
        <v>66</v>
      </c>
      <c r="D69" s="17">
        <f t="shared" si="2"/>
        <v>21</v>
      </c>
      <c r="E69" s="16">
        <v>6</v>
      </c>
      <c r="F69" s="16">
        <v>15</v>
      </c>
      <c r="G69" s="12">
        <f t="shared" si="3"/>
        <v>71.42857142857143</v>
      </c>
      <c r="I69" s="40">
        <v>3</v>
      </c>
    </row>
    <row r="70" spans="1:9" ht="39.75" customHeight="1">
      <c r="A70" s="331"/>
      <c r="B70" s="68" t="s">
        <v>67</v>
      </c>
      <c r="C70" s="52" t="s">
        <v>8</v>
      </c>
      <c r="D70" s="17">
        <f t="shared" si="2"/>
        <v>18</v>
      </c>
      <c r="E70" s="16">
        <v>7</v>
      </c>
      <c r="F70" s="16">
        <v>11</v>
      </c>
      <c r="G70" s="12">
        <f t="shared" si="3"/>
        <v>61.111111111111114</v>
      </c>
      <c r="I70" s="40">
        <v>2</v>
      </c>
    </row>
    <row r="71" spans="1:9" ht="39.75" customHeight="1">
      <c r="A71" s="331"/>
      <c r="B71" s="68" t="s">
        <v>68</v>
      </c>
      <c r="C71" s="52" t="s">
        <v>69</v>
      </c>
      <c r="D71" s="17">
        <f t="shared" si="2"/>
        <v>25</v>
      </c>
      <c r="E71" s="16">
        <v>10</v>
      </c>
      <c r="F71" s="16">
        <v>15</v>
      </c>
      <c r="G71" s="12">
        <f t="shared" si="3"/>
        <v>60</v>
      </c>
      <c r="I71" s="40">
        <v>2</v>
      </c>
    </row>
    <row r="72" spans="1:9" ht="39.75" customHeight="1">
      <c r="A72" s="331"/>
      <c r="B72" s="68" t="s">
        <v>70</v>
      </c>
      <c r="C72" s="52" t="s">
        <v>71</v>
      </c>
      <c r="D72" s="17">
        <f t="shared" si="2"/>
        <v>25</v>
      </c>
      <c r="E72" s="16">
        <v>10</v>
      </c>
      <c r="F72" s="16">
        <v>15</v>
      </c>
      <c r="G72" s="12">
        <f t="shared" si="3"/>
        <v>60</v>
      </c>
      <c r="I72" s="40">
        <v>1</v>
      </c>
    </row>
    <row r="73" spans="1:9" ht="39.75" customHeight="1">
      <c r="A73" s="331"/>
      <c r="B73" s="68" t="s">
        <v>72</v>
      </c>
      <c r="C73" s="52" t="s">
        <v>41</v>
      </c>
      <c r="D73" s="17">
        <f t="shared" si="2"/>
        <v>26</v>
      </c>
      <c r="E73" s="16">
        <v>9</v>
      </c>
      <c r="F73" s="16">
        <v>17</v>
      </c>
      <c r="G73" s="12">
        <f t="shared" si="3"/>
        <v>65.38461538461539</v>
      </c>
      <c r="I73" s="40">
        <v>1</v>
      </c>
    </row>
    <row r="74" spans="1:9" ht="39.75" customHeight="1">
      <c r="A74" s="331"/>
      <c r="B74" s="69" t="s">
        <v>167</v>
      </c>
      <c r="C74" s="23" t="s">
        <v>74</v>
      </c>
      <c r="D74" s="17">
        <f t="shared" si="2"/>
        <v>762</v>
      </c>
      <c r="E74" s="16">
        <v>258</v>
      </c>
      <c r="F74" s="16">
        <v>504</v>
      </c>
      <c r="G74" s="12">
        <f t="shared" si="3"/>
        <v>66.14173228346458</v>
      </c>
      <c r="I74" s="43">
        <v>3</v>
      </c>
    </row>
    <row r="75" spans="1:9" ht="39.75" customHeight="1">
      <c r="A75" s="331"/>
      <c r="B75" s="69" t="s">
        <v>75</v>
      </c>
      <c r="C75" s="23" t="s">
        <v>76</v>
      </c>
      <c r="D75" s="17">
        <f t="shared" si="2"/>
        <v>85</v>
      </c>
      <c r="E75" s="16">
        <v>28</v>
      </c>
      <c r="F75" s="16">
        <v>57</v>
      </c>
      <c r="G75" s="12">
        <f t="shared" si="3"/>
        <v>67.05882352941175</v>
      </c>
      <c r="I75" s="43">
        <v>3</v>
      </c>
    </row>
    <row r="76" spans="1:9" ht="39.75" customHeight="1">
      <c r="A76" s="331"/>
      <c r="B76" s="60" t="s">
        <v>77</v>
      </c>
      <c r="C76" s="23" t="s">
        <v>78</v>
      </c>
      <c r="D76" s="17">
        <f t="shared" si="2"/>
        <v>214</v>
      </c>
      <c r="E76" s="16">
        <v>144</v>
      </c>
      <c r="F76" s="16">
        <v>70</v>
      </c>
      <c r="G76" s="12">
        <f t="shared" si="3"/>
        <v>32.71028037383177</v>
      </c>
      <c r="I76" s="40">
        <v>4</v>
      </c>
    </row>
    <row r="77" spans="1:9" ht="39.75" customHeight="1">
      <c r="A77" s="332"/>
      <c r="B77" s="68" t="s">
        <v>79</v>
      </c>
      <c r="C77" s="52" t="s">
        <v>80</v>
      </c>
      <c r="D77" s="28">
        <f t="shared" si="2"/>
        <v>11</v>
      </c>
      <c r="E77" s="30">
        <v>3</v>
      </c>
      <c r="F77" s="30">
        <v>8</v>
      </c>
      <c r="G77" s="31">
        <f t="shared" si="3"/>
        <v>72.72727272727273</v>
      </c>
      <c r="I77" s="40">
        <v>2</v>
      </c>
    </row>
    <row r="78" spans="1:9" ht="39.75" customHeight="1">
      <c r="A78" s="330" t="s">
        <v>18</v>
      </c>
      <c r="B78" s="49" t="s">
        <v>81</v>
      </c>
      <c r="C78" s="52" t="s">
        <v>82</v>
      </c>
      <c r="D78" s="83">
        <f t="shared" si="2"/>
        <v>19</v>
      </c>
      <c r="E78" s="84">
        <v>7</v>
      </c>
      <c r="F78" s="84">
        <v>12</v>
      </c>
      <c r="G78" s="85">
        <f t="shared" si="3"/>
        <v>63.1578947368421</v>
      </c>
      <c r="I78" s="40">
        <v>2</v>
      </c>
    </row>
    <row r="79" spans="1:9" ht="39.75" customHeight="1">
      <c r="A79" s="331"/>
      <c r="B79" s="68" t="s">
        <v>83</v>
      </c>
      <c r="C79" s="23" t="s">
        <v>84</v>
      </c>
      <c r="D79" s="17">
        <f t="shared" si="2"/>
        <v>28</v>
      </c>
      <c r="E79" s="16">
        <v>12</v>
      </c>
      <c r="F79" s="16">
        <v>16</v>
      </c>
      <c r="G79" s="12">
        <f t="shared" si="3"/>
        <v>57.14285714285714</v>
      </c>
      <c r="I79" s="40">
        <v>2</v>
      </c>
    </row>
    <row r="80" spans="1:9" ht="39.75" customHeight="1">
      <c r="A80" s="331"/>
      <c r="B80" s="68" t="s">
        <v>85</v>
      </c>
      <c r="C80" s="52" t="s">
        <v>86</v>
      </c>
      <c r="D80" s="17">
        <f t="shared" si="2"/>
        <v>17</v>
      </c>
      <c r="E80" s="16">
        <v>6</v>
      </c>
      <c r="F80" s="16">
        <v>11</v>
      </c>
      <c r="G80" s="12">
        <f t="shared" si="3"/>
        <v>64.70588235294117</v>
      </c>
      <c r="I80" s="40">
        <v>2</v>
      </c>
    </row>
    <row r="81" spans="1:9" ht="39.75" customHeight="1">
      <c r="A81" s="331"/>
      <c r="B81" s="69" t="s">
        <v>87</v>
      </c>
      <c r="C81" s="23" t="s">
        <v>45</v>
      </c>
      <c r="D81" s="17">
        <f>E81+F81</f>
        <v>150</v>
      </c>
      <c r="E81" s="16">
        <v>57</v>
      </c>
      <c r="F81" s="16">
        <v>93</v>
      </c>
      <c r="G81" s="12">
        <f t="shared" si="3"/>
        <v>62</v>
      </c>
      <c r="I81" s="44">
        <v>5</v>
      </c>
    </row>
    <row r="82" spans="1:9" ht="39.75" customHeight="1">
      <c r="A82" s="331"/>
      <c r="B82" s="82" t="s">
        <v>150</v>
      </c>
      <c r="C82" s="23" t="s">
        <v>154</v>
      </c>
      <c r="D82" s="16">
        <f t="shared" si="2"/>
        <v>68</v>
      </c>
      <c r="E82" s="16">
        <v>39</v>
      </c>
      <c r="F82" s="16">
        <v>29</v>
      </c>
      <c r="G82" s="12">
        <f t="shared" si="3"/>
        <v>42.64705882352941</v>
      </c>
      <c r="I82" s="80">
        <v>4</v>
      </c>
    </row>
    <row r="83" spans="1:9" ht="39.75" customHeight="1">
      <c r="A83" s="331"/>
      <c r="B83" s="81" t="s">
        <v>151</v>
      </c>
      <c r="C83" s="23" t="s">
        <v>155</v>
      </c>
      <c r="D83" s="16">
        <f t="shared" si="2"/>
        <v>267</v>
      </c>
      <c r="E83" s="16">
        <v>80</v>
      </c>
      <c r="F83" s="16">
        <v>187</v>
      </c>
      <c r="G83" s="12">
        <f t="shared" si="3"/>
        <v>70.0374531835206</v>
      </c>
      <c r="I83" s="80">
        <v>5</v>
      </c>
    </row>
    <row r="84" spans="1:9" ht="39.75" customHeight="1">
      <c r="A84" s="331"/>
      <c r="B84" s="81" t="s">
        <v>152</v>
      </c>
      <c r="C84" s="23" t="s">
        <v>156</v>
      </c>
      <c r="D84" s="16">
        <f t="shared" si="2"/>
        <v>171</v>
      </c>
      <c r="E84" s="16">
        <v>52</v>
      </c>
      <c r="F84" s="16">
        <v>119</v>
      </c>
      <c r="G84" s="12">
        <f t="shared" si="3"/>
        <v>69.5906432748538</v>
      </c>
      <c r="I84" s="80">
        <v>5</v>
      </c>
    </row>
    <row r="85" spans="1:9" ht="39.75" customHeight="1">
      <c r="A85" s="331"/>
      <c r="B85" s="81" t="s">
        <v>168</v>
      </c>
      <c r="C85" s="23" t="s">
        <v>157</v>
      </c>
      <c r="D85" s="16">
        <f t="shared" si="2"/>
        <v>107</v>
      </c>
      <c r="E85" s="16">
        <v>58</v>
      </c>
      <c r="F85" s="16">
        <v>49</v>
      </c>
      <c r="G85" s="12">
        <f t="shared" si="3"/>
        <v>45.794392523364486</v>
      </c>
      <c r="I85" s="80">
        <v>4</v>
      </c>
    </row>
    <row r="86" spans="1:9" ht="39.75" customHeight="1" thickBot="1">
      <c r="A86" s="355"/>
      <c r="B86" s="86" t="s">
        <v>153</v>
      </c>
      <c r="C86" s="37" t="s">
        <v>158</v>
      </c>
      <c r="D86" s="19">
        <f t="shared" si="2"/>
        <v>88</v>
      </c>
      <c r="E86" s="19">
        <v>42</v>
      </c>
      <c r="F86" s="19">
        <v>46</v>
      </c>
      <c r="G86" s="15">
        <f t="shared" si="3"/>
        <v>52.27272727272727</v>
      </c>
      <c r="I86" s="80">
        <v>5</v>
      </c>
    </row>
    <row r="87" ht="15.75" customHeight="1"/>
    <row r="88" ht="15.75" customHeight="1"/>
    <row r="89" ht="15.75" customHeight="1"/>
    <row r="92" spans="1:9" ht="15.75" customHeight="1" hidden="1">
      <c r="A92" s="330" t="s">
        <v>0</v>
      </c>
      <c r="B92" s="47"/>
      <c r="C92" s="23"/>
      <c r="D92" s="3">
        <f aca="true" t="shared" si="4" ref="D92:D104">E92+F92</f>
        <v>0</v>
      </c>
      <c r="E92" s="3"/>
      <c r="F92" s="3"/>
      <c r="G92" s="7" t="e">
        <f aca="true" t="shared" si="5" ref="G92:G104">F92/$D92*100</f>
        <v>#DIV/0!</v>
      </c>
      <c r="I92" s="40"/>
    </row>
    <row r="93" spans="1:9" ht="15.75" customHeight="1" hidden="1">
      <c r="A93" s="331"/>
      <c r="B93" s="47"/>
      <c r="C93" s="23"/>
      <c r="D93" s="3">
        <f t="shared" si="4"/>
        <v>0</v>
      </c>
      <c r="E93" s="3"/>
      <c r="F93" s="3"/>
      <c r="G93" s="7" t="e">
        <f t="shared" si="5"/>
        <v>#DIV/0!</v>
      </c>
      <c r="I93" s="40"/>
    </row>
    <row r="94" spans="1:9" ht="15.75" customHeight="1" hidden="1">
      <c r="A94" s="331"/>
      <c r="B94" s="47"/>
      <c r="C94" s="23"/>
      <c r="D94" s="3">
        <f t="shared" si="4"/>
        <v>0</v>
      </c>
      <c r="E94" s="3"/>
      <c r="F94" s="3"/>
      <c r="G94" s="7" t="e">
        <f t="shared" si="5"/>
        <v>#DIV/0!</v>
      </c>
      <c r="I94" s="40"/>
    </row>
    <row r="95" spans="1:9" ht="15.75" customHeight="1" hidden="1">
      <c r="A95" s="332"/>
      <c r="B95" s="47"/>
      <c r="C95" s="23"/>
      <c r="D95" s="3">
        <f t="shared" si="4"/>
        <v>0</v>
      </c>
      <c r="E95" s="3"/>
      <c r="F95" s="3"/>
      <c r="G95" s="7" t="e">
        <f t="shared" si="5"/>
        <v>#DIV/0!</v>
      </c>
      <c r="I95" s="40"/>
    </row>
    <row r="96" spans="1:9" ht="16.5" customHeight="1" hidden="1">
      <c r="A96" s="14" t="s">
        <v>2</v>
      </c>
      <c r="B96" s="47"/>
      <c r="C96" s="23"/>
      <c r="D96" s="3">
        <f t="shared" si="4"/>
        <v>0</v>
      </c>
      <c r="E96" s="3"/>
      <c r="F96" s="3"/>
      <c r="G96" s="7" t="e">
        <f t="shared" si="5"/>
        <v>#DIV/0!</v>
      </c>
      <c r="I96" s="40"/>
    </row>
    <row r="97" spans="1:9" ht="15.75" customHeight="1" hidden="1">
      <c r="A97" s="330" t="s">
        <v>3</v>
      </c>
      <c r="B97" s="47"/>
      <c r="C97" s="23"/>
      <c r="D97" s="3">
        <f t="shared" si="4"/>
        <v>0</v>
      </c>
      <c r="E97" s="3"/>
      <c r="F97" s="3"/>
      <c r="G97" s="7" t="e">
        <f t="shared" si="5"/>
        <v>#DIV/0!</v>
      </c>
      <c r="I97" s="40"/>
    </row>
    <row r="98" spans="1:9" ht="15.75" customHeight="1" hidden="1">
      <c r="A98" s="332"/>
      <c r="B98" s="47"/>
      <c r="C98" s="23"/>
      <c r="D98" s="3">
        <f t="shared" si="4"/>
        <v>0</v>
      </c>
      <c r="E98" s="3"/>
      <c r="F98" s="3"/>
      <c r="G98" s="7" t="e">
        <f t="shared" si="5"/>
        <v>#DIV/0!</v>
      </c>
      <c r="I98" s="40"/>
    </row>
    <row r="99" spans="1:9" ht="16.5" customHeight="1" hidden="1">
      <c r="A99" s="5" t="s">
        <v>4</v>
      </c>
      <c r="B99" s="47"/>
      <c r="C99" s="23"/>
      <c r="D99" s="6">
        <f t="shared" si="4"/>
        <v>0</v>
      </c>
      <c r="E99" s="3"/>
      <c r="F99" s="3"/>
      <c r="G99" s="9" t="e">
        <f t="shared" si="5"/>
        <v>#DIV/0!</v>
      </c>
      <c r="I99" s="40"/>
    </row>
    <row r="100" spans="1:9" ht="15.75" customHeight="1" hidden="1">
      <c r="A100" s="330" t="s">
        <v>5</v>
      </c>
      <c r="B100" s="47"/>
      <c r="C100" s="23"/>
      <c r="D100" s="3">
        <f t="shared" si="4"/>
        <v>0</v>
      </c>
      <c r="E100" s="3"/>
      <c r="F100" s="3"/>
      <c r="G100" s="9" t="e">
        <f t="shared" si="5"/>
        <v>#DIV/0!</v>
      </c>
      <c r="I100" s="40"/>
    </row>
    <row r="101" spans="1:9" ht="15.75" customHeight="1" hidden="1">
      <c r="A101" s="332"/>
      <c r="B101" s="47"/>
      <c r="C101" s="23"/>
      <c r="D101" s="10">
        <f t="shared" si="4"/>
        <v>0</v>
      </c>
      <c r="E101" s="10"/>
      <c r="F101" s="10"/>
      <c r="G101" s="11" t="e">
        <f t="shared" si="5"/>
        <v>#DIV/0!</v>
      </c>
      <c r="I101" s="40"/>
    </row>
    <row r="102" spans="1:9" ht="16.5" customHeight="1" hidden="1">
      <c r="A102" s="14" t="s">
        <v>5</v>
      </c>
      <c r="B102" s="47"/>
      <c r="C102" s="24"/>
      <c r="D102" s="3">
        <f t="shared" si="4"/>
        <v>0</v>
      </c>
      <c r="E102" s="3"/>
      <c r="F102" s="3"/>
      <c r="G102" s="7" t="e">
        <f t="shared" si="5"/>
        <v>#DIV/0!</v>
      </c>
      <c r="I102" s="43"/>
    </row>
    <row r="103" spans="1:9" ht="15.75" customHeight="1" hidden="1">
      <c r="A103" s="330" t="s">
        <v>1</v>
      </c>
      <c r="B103" s="47"/>
      <c r="C103" s="23"/>
      <c r="D103" s="3">
        <f t="shared" si="4"/>
        <v>0</v>
      </c>
      <c r="E103" s="3"/>
      <c r="F103" s="3"/>
      <c r="G103" s="7" t="e">
        <f t="shared" si="5"/>
        <v>#DIV/0!</v>
      </c>
      <c r="I103" s="40"/>
    </row>
    <row r="104" spans="1:9" ht="15.75" customHeight="1" hidden="1">
      <c r="A104" s="332"/>
      <c r="B104" s="47"/>
      <c r="C104" s="23"/>
      <c r="D104" s="3">
        <f t="shared" si="4"/>
        <v>0</v>
      </c>
      <c r="E104" s="3"/>
      <c r="F104" s="3"/>
      <c r="G104" s="7" t="e">
        <f t="shared" si="5"/>
        <v>#DIV/0!</v>
      </c>
      <c r="I104" s="40"/>
    </row>
  </sheetData>
  <sheetProtection/>
  <mergeCells count="26">
    <mergeCell ref="A78:A86"/>
    <mergeCell ref="A92:A95"/>
    <mergeCell ref="A97:A98"/>
    <mergeCell ref="A100:A101"/>
    <mergeCell ref="A103:A104"/>
    <mergeCell ref="A46:A47"/>
    <mergeCell ref="A48:A50"/>
    <mergeCell ref="A51:A55"/>
    <mergeCell ref="A56:A58"/>
    <mergeCell ref="A60:A62"/>
    <mergeCell ref="A63:A77"/>
    <mergeCell ref="A7:C7"/>
    <mergeCell ref="A8:A24"/>
    <mergeCell ref="A25:A32"/>
    <mergeCell ref="A33:A35"/>
    <mergeCell ref="A36:A41"/>
    <mergeCell ref="A44:A45"/>
    <mergeCell ref="A2:G2"/>
    <mergeCell ref="A3:G3"/>
    <mergeCell ref="A4:A6"/>
    <mergeCell ref="B4:B6"/>
    <mergeCell ref="C4:C6"/>
    <mergeCell ref="D4:G4"/>
    <mergeCell ref="D5:D6"/>
    <mergeCell ref="E5:E6"/>
    <mergeCell ref="F5:F6"/>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J76"/>
  <sheetViews>
    <sheetView tabSelected="1" zoomScale="80" zoomScaleNormal="80" zoomScalePageLayoutView="0" workbookViewId="0" topLeftCell="A1">
      <pane ySplit="6" topLeftCell="A7" activePane="bottomLeft" state="frozen"/>
      <selection pane="topLeft" activeCell="F69" sqref="F69"/>
      <selection pane="bottomLeft" activeCell="F69" sqref="F69"/>
    </sheetView>
  </sheetViews>
  <sheetFormatPr defaultColWidth="9.00390625" defaultRowHeight="16.5"/>
  <cols>
    <col min="1" max="1" width="14.75390625" style="1" customWidth="1"/>
    <col min="2" max="2" width="36.625" style="46" customWidth="1"/>
    <col min="3" max="3" width="12.75390625" style="22" customWidth="1"/>
    <col min="4" max="4" width="13.125" style="1" customWidth="1"/>
    <col min="5" max="6" width="12.75390625" style="1" customWidth="1"/>
    <col min="7" max="7" width="11.50390625" style="1" customWidth="1"/>
    <col min="8" max="10" width="7.375" style="39" customWidth="1"/>
    <col min="11" max="16384" width="9.00390625" style="1" customWidth="1"/>
  </cols>
  <sheetData>
    <row r="1" spans="1:10" ht="21" customHeight="1">
      <c r="A1" s="2"/>
      <c r="B1" s="1"/>
      <c r="F1" s="4"/>
      <c r="H1" s="1"/>
      <c r="J1" s="4" t="s">
        <v>19</v>
      </c>
    </row>
    <row r="2" spans="1:10" ht="90" customHeight="1">
      <c r="A2" s="293" t="s">
        <v>89</v>
      </c>
      <c r="B2" s="293"/>
      <c r="C2" s="293"/>
      <c r="D2" s="293"/>
      <c r="E2" s="293"/>
      <c r="F2" s="293"/>
      <c r="G2" s="293"/>
      <c r="H2" s="293"/>
      <c r="I2" s="293"/>
      <c r="J2" s="293"/>
    </row>
    <row r="3" spans="1:10" ht="42" customHeight="1" thickBot="1">
      <c r="A3" s="294" t="s">
        <v>1087</v>
      </c>
      <c r="B3" s="294"/>
      <c r="C3" s="294"/>
      <c r="D3" s="294"/>
      <c r="E3" s="294"/>
      <c r="F3" s="294"/>
      <c r="G3" s="294"/>
      <c r="H3" s="294"/>
      <c r="I3" s="294"/>
      <c r="J3" s="294"/>
    </row>
    <row r="4" spans="1:10" ht="36" customHeight="1">
      <c r="A4" s="295" t="s">
        <v>20</v>
      </c>
      <c r="B4" s="298" t="s">
        <v>21</v>
      </c>
      <c r="C4" s="301" t="s">
        <v>22</v>
      </c>
      <c r="D4" s="304" t="s">
        <v>23</v>
      </c>
      <c r="E4" s="305"/>
      <c r="F4" s="305"/>
      <c r="G4" s="305"/>
      <c r="H4" s="306" t="s">
        <v>705</v>
      </c>
      <c r="I4" s="307"/>
      <c r="J4" s="307"/>
    </row>
    <row r="5" spans="1:10" ht="24" customHeight="1">
      <c r="A5" s="296"/>
      <c r="B5" s="299"/>
      <c r="C5" s="302"/>
      <c r="D5" s="308" t="s">
        <v>24</v>
      </c>
      <c r="E5" s="308" t="s">
        <v>25</v>
      </c>
      <c r="F5" s="308" t="s">
        <v>26</v>
      </c>
      <c r="G5" s="48"/>
      <c r="H5" s="285" t="s">
        <v>709</v>
      </c>
      <c r="I5" s="287" t="s">
        <v>710</v>
      </c>
      <c r="J5" s="287" t="s">
        <v>1088</v>
      </c>
    </row>
    <row r="6" spans="1:10" ht="32.25" customHeight="1">
      <c r="A6" s="297"/>
      <c r="B6" s="300"/>
      <c r="C6" s="303"/>
      <c r="D6" s="309"/>
      <c r="E6" s="309"/>
      <c r="F6" s="309"/>
      <c r="G6" s="8" t="s">
        <v>27</v>
      </c>
      <c r="H6" s="286"/>
      <c r="I6" s="288"/>
      <c r="J6" s="288"/>
    </row>
    <row r="7" spans="1:10" ht="39.75" customHeight="1">
      <c r="A7" s="289" t="s">
        <v>28</v>
      </c>
      <c r="B7" s="289"/>
      <c r="C7" s="290"/>
      <c r="D7" s="243">
        <f>SUM(D8:D72)</f>
        <v>6569</v>
      </c>
      <c r="E7" s="244">
        <f>SUM(E8:E72)</f>
        <v>2092</v>
      </c>
      <c r="F7" s="244">
        <f>SUM(F8:F72)</f>
        <v>4477</v>
      </c>
      <c r="G7" s="245">
        <f aca="true" t="shared" si="0" ref="G7:G70">F7/$D7*100</f>
        <v>68.15344801339626</v>
      </c>
      <c r="H7" s="291" t="s">
        <v>713</v>
      </c>
      <c r="I7" s="292"/>
      <c r="J7" s="292"/>
    </row>
    <row r="8" spans="1:10" ht="39.75" customHeight="1">
      <c r="A8" s="282" t="s">
        <v>628</v>
      </c>
      <c r="B8" s="178" t="s">
        <v>1089</v>
      </c>
      <c r="C8" s="246" t="s">
        <v>1090</v>
      </c>
      <c r="D8" s="247">
        <f>E8+F8</f>
        <v>5</v>
      </c>
      <c r="E8" s="248">
        <v>2</v>
      </c>
      <c r="F8" s="248">
        <v>3</v>
      </c>
      <c r="G8" s="249">
        <f t="shared" si="0"/>
        <v>60</v>
      </c>
      <c r="H8" s="250"/>
      <c r="I8" s="251"/>
      <c r="J8" s="251"/>
    </row>
    <row r="9" spans="1:10" ht="39.75" customHeight="1">
      <c r="A9" s="280"/>
      <c r="B9" s="178" t="s">
        <v>1014</v>
      </c>
      <c r="C9" s="246" t="s">
        <v>1091</v>
      </c>
      <c r="D9" s="252">
        <f aca="true" t="shared" si="1" ref="D9:D72">E9+F9</f>
        <v>6</v>
      </c>
      <c r="E9" s="253">
        <v>2</v>
      </c>
      <c r="F9" s="253">
        <v>4</v>
      </c>
      <c r="G9" s="254">
        <f t="shared" si="0"/>
        <v>66.66666666666666</v>
      </c>
      <c r="H9" s="255"/>
      <c r="I9" s="256"/>
      <c r="J9" s="256"/>
    </row>
    <row r="10" spans="1:10" ht="39.75" customHeight="1">
      <c r="A10" s="280"/>
      <c r="B10" s="178" t="s">
        <v>222</v>
      </c>
      <c r="C10" s="246" t="s">
        <v>585</v>
      </c>
      <c r="D10" s="252">
        <f t="shared" si="1"/>
        <v>6</v>
      </c>
      <c r="E10" s="253">
        <v>0</v>
      </c>
      <c r="F10" s="253">
        <v>6</v>
      </c>
      <c r="G10" s="254">
        <f t="shared" si="0"/>
        <v>100</v>
      </c>
      <c r="H10" s="255"/>
      <c r="I10" s="256"/>
      <c r="J10" s="256"/>
    </row>
    <row r="11" spans="1:10" ht="39.75" customHeight="1">
      <c r="A11" s="280"/>
      <c r="B11" s="178" t="s">
        <v>1092</v>
      </c>
      <c r="C11" s="246" t="s">
        <v>1093</v>
      </c>
      <c r="D11" s="252">
        <f t="shared" si="1"/>
        <v>210</v>
      </c>
      <c r="E11" s="253">
        <v>62</v>
      </c>
      <c r="F11" s="253">
        <v>148</v>
      </c>
      <c r="G11" s="254">
        <f t="shared" si="0"/>
        <v>70.47619047619048</v>
      </c>
      <c r="H11" s="255"/>
      <c r="I11" s="256"/>
      <c r="J11" s="256"/>
    </row>
    <row r="12" spans="1:10" ht="39.75" customHeight="1">
      <c r="A12" s="280"/>
      <c r="B12" s="178" t="s">
        <v>1094</v>
      </c>
      <c r="C12" s="246" t="s">
        <v>1093</v>
      </c>
      <c r="D12" s="252">
        <f t="shared" si="1"/>
        <v>212</v>
      </c>
      <c r="E12" s="253">
        <v>63</v>
      </c>
      <c r="F12" s="253">
        <v>149</v>
      </c>
      <c r="G12" s="254">
        <f t="shared" si="0"/>
        <v>70.28301886792453</v>
      </c>
      <c r="H12" s="255"/>
      <c r="I12" s="256"/>
      <c r="J12" s="256"/>
    </row>
    <row r="13" spans="1:10" ht="39.75" customHeight="1">
      <c r="A13" s="280"/>
      <c r="B13" s="178" t="s">
        <v>1095</v>
      </c>
      <c r="C13" s="246" t="s">
        <v>1096</v>
      </c>
      <c r="D13" s="252">
        <f t="shared" si="1"/>
        <v>214</v>
      </c>
      <c r="E13" s="253">
        <v>61</v>
      </c>
      <c r="F13" s="253">
        <v>153</v>
      </c>
      <c r="G13" s="254">
        <f t="shared" si="0"/>
        <v>71.49532710280374</v>
      </c>
      <c r="H13" s="255"/>
      <c r="I13" s="256"/>
      <c r="J13" s="256"/>
    </row>
    <row r="14" spans="1:10" ht="39.75" customHeight="1">
      <c r="A14" s="280"/>
      <c r="B14" s="178" t="s">
        <v>1097</v>
      </c>
      <c r="C14" s="246" t="s">
        <v>1098</v>
      </c>
      <c r="D14" s="252">
        <f t="shared" si="1"/>
        <v>212</v>
      </c>
      <c r="E14" s="253">
        <v>66</v>
      </c>
      <c r="F14" s="253">
        <v>146</v>
      </c>
      <c r="G14" s="254">
        <f t="shared" si="0"/>
        <v>68.86792452830188</v>
      </c>
      <c r="H14" s="255"/>
      <c r="I14" s="256"/>
      <c r="J14" s="256"/>
    </row>
    <row r="15" spans="1:10" ht="39.75" customHeight="1">
      <c r="A15" s="280"/>
      <c r="B15" s="178" t="s">
        <v>1099</v>
      </c>
      <c r="C15" s="246" t="s">
        <v>1098</v>
      </c>
      <c r="D15" s="252">
        <f t="shared" si="1"/>
        <v>212</v>
      </c>
      <c r="E15" s="253">
        <v>66</v>
      </c>
      <c r="F15" s="253">
        <v>146</v>
      </c>
      <c r="G15" s="254">
        <f t="shared" si="0"/>
        <v>68.86792452830188</v>
      </c>
      <c r="H15" s="255"/>
      <c r="I15" s="256"/>
      <c r="J15" s="256"/>
    </row>
    <row r="16" spans="1:10" ht="39.75" customHeight="1">
      <c r="A16" s="280"/>
      <c r="B16" s="178" t="s">
        <v>1100</v>
      </c>
      <c r="C16" s="246" t="s">
        <v>1101</v>
      </c>
      <c r="D16" s="252">
        <f t="shared" si="1"/>
        <v>194</v>
      </c>
      <c r="E16" s="253">
        <v>54</v>
      </c>
      <c r="F16" s="253">
        <v>140</v>
      </c>
      <c r="G16" s="254">
        <f t="shared" si="0"/>
        <v>72.16494845360825</v>
      </c>
      <c r="H16" s="255"/>
      <c r="I16" s="256"/>
      <c r="J16" s="256"/>
    </row>
    <row r="17" spans="1:10" ht="55.5" customHeight="1">
      <c r="A17" s="280"/>
      <c r="B17" s="178" t="s">
        <v>1102</v>
      </c>
      <c r="C17" s="246" t="s">
        <v>1103</v>
      </c>
      <c r="D17" s="252">
        <f t="shared" si="1"/>
        <v>203</v>
      </c>
      <c r="E17" s="253">
        <v>65</v>
      </c>
      <c r="F17" s="253">
        <v>138</v>
      </c>
      <c r="G17" s="254">
        <f t="shared" si="0"/>
        <v>67.98029556650246</v>
      </c>
      <c r="H17" s="255"/>
      <c r="I17" s="256"/>
      <c r="J17" s="256"/>
    </row>
    <row r="18" spans="1:10" ht="58.5" customHeight="1">
      <c r="A18" s="280"/>
      <c r="B18" s="178" t="s">
        <v>1104</v>
      </c>
      <c r="C18" s="246" t="s">
        <v>1103</v>
      </c>
      <c r="D18" s="252">
        <f t="shared" si="1"/>
        <v>203</v>
      </c>
      <c r="E18" s="253">
        <v>65</v>
      </c>
      <c r="F18" s="253">
        <v>138</v>
      </c>
      <c r="G18" s="254">
        <f t="shared" si="0"/>
        <v>67.98029556650246</v>
      </c>
      <c r="H18" s="255"/>
      <c r="I18" s="256"/>
      <c r="J18" s="256"/>
    </row>
    <row r="19" spans="1:10" ht="39.75" customHeight="1">
      <c r="A19" s="280"/>
      <c r="B19" s="178" t="s">
        <v>1105</v>
      </c>
      <c r="C19" s="246" t="s">
        <v>980</v>
      </c>
      <c r="D19" s="252">
        <f t="shared" si="1"/>
        <v>221</v>
      </c>
      <c r="E19" s="253">
        <v>69</v>
      </c>
      <c r="F19" s="253">
        <v>152</v>
      </c>
      <c r="G19" s="254">
        <f t="shared" si="0"/>
        <v>68.77828054298642</v>
      </c>
      <c r="H19" s="255"/>
      <c r="I19" s="256"/>
      <c r="J19" s="256"/>
    </row>
    <row r="20" spans="1:10" ht="39.75" customHeight="1">
      <c r="A20" s="280"/>
      <c r="B20" s="178" t="s">
        <v>1106</v>
      </c>
      <c r="C20" s="246" t="s">
        <v>1107</v>
      </c>
      <c r="D20" s="252">
        <f t="shared" si="1"/>
        <v>182</v>
      </c>
      <c r="E20" s="253">
        <v>52</v>
      </c>
      <c r="F20" s="253">
        <v>130</v>
      </c>
      <c r="G20" s="254">
        <f t="shared" si="0"/>
        <v>71.42857142857143</v>
      </c>
      <c r="H20" s="255"/>
      <c r="I20" s="256"/>
      <c r="J20" s="256"/>
    </row>
    <row r="21" spans="1:10" ht="39.75" customHeight="1">
      <c r="A21" s="280"/>
      <c r="B21" s="178" t="s">
        <v>1108</v>
      </c>
      <c r="C21" s="246" t="s">
        <v>1107</v>
      </c>
      <c r="D21" s="252">
        <f t="shared" si="1"/>
        <v>188</v>
      </c>
      <c r="E21" s="253">
        <v>53</v>
      </c>
      <c r="F21" s="253">
        <v>135</v>
      </c>
      <c r="G21" s="254">
        <f t="shared" si="0"/>
        <v>71.80851063829788</v>
      </c>
      <c r="H21" s="255"/>
      <c r="I21" s="256"/>
      <c r="J21" s="256"/>
    </row>
    <row r="22" spans="1:10" ht="39.75" customHeight="1">
      <c r="A22" s="280"/>
      <c r="B22" s="178" t="s">
        <v>1109</v>
      </c>
      <c r="C22" s="246" t="s">
        <v>1110</v>
      </c>
      <c r="D22" s="252">
        <f t="shared" si="1"/>
        <v>27</v>
      </c>
      <c r="E22" s="253">
        <v>0</v>
      </c>
      <c r="F22" s="253">
        <v>27</v>
      </c>
      <c r="G22" s="254">
        <f t="shared" si="0"/>
        <v>100</v>
      </c>
      <c r="H22" s="255"/>
      <c r="I22" s="256"/>
      <c r="J22" s="256"/>
    </row>
    <row r="23" spans="1:10" ht="39.75" customHeight="1">
      <c r="A23" s="280"/>
      <c r="B23" s="178" t="s">
        <v>1111</v>
      </c>
      <c r="C23" s="246" t="s">
        <v>1110</v>
      </c>
      <c r="D23" s="252">
        <f t="shared" si="1"/>
        <v>28</v>
      </c>
      <c r="E23" s="253">
        <v>0</v>
      </c>
      <c r="F23" s="253">
        <v>28</v>
      </c>
      <c r="G23" s="254">
        <f t="shared" si="0"/>
        <v>100</v>
      </c>
      <c r="H23" s="255"/>
      <c r="I23" s="256"/>
      <c r="J23" s="256"/>
    </row>
    <row r="24" spans="1:10" ht="39.75" customHeight="1">
      <c r="A24" s="280"/>
      <c r="B24" s="178" t="s">
        <v>1112</v>
      </c>
      <c r="C24" s="246" t="s">
        <v>1113</v>
      </c>
      <c r="D24" s="252">
        <f t="shared" si="1"/>
        <v>30</v>
      </c>
      <c r="E24" s="253">
        <v>1</v>
      </c>
      <c r="F24" s="253">
        <v>29</v>
      </c>
      <c r="G24" s="254">
        <f t="shared" si="0"/>
        <v>96.66666666666667</v>
      </c>
      <c r="H24" s="255"/>
      <c r="I24" s="256"/>
      <c r="J24" s="256"/>
    </row>
    <row r="25" spans="1:10" ht="39.75" customHeight="1">
      <c r="A25" s="280"/>
      <c r="B25" s="178" t="s">
        <v>1114</v>
      </c>
      <c r="C25" s="246" t="s">
        <v>1115</v>
      </c>
      <c r="D25" s="252">
        <f t="shared" si="1"/>
        <v>5</v>
      </c>
      <c r="E25" s="253">
        <v>0</v>
      </c>
      <c r="F25" s="253">
        <v>5</v>
      </c>
      <c r="G25" s="254">
        <f t="shared" si="0"/>
        <v>100</v>
      </c>
      <c r="H25" s="255"/>
      <c r="I25" s="256"/>
      <c r="J25" s="256"/>
    </row>
    <row r="26" spans="1:10" ht="39.75" customHeight="1">
      <c r="A26" s="280"/>
      <c r="B26" s="178" t="s">
        <v>1116</v>
      </c>
      <c r="C26" s="246" t="s">
        <v>1115</v>
      </c>
      <c r="D26" s="252">
        <f t="shared" si="1"/>
        <v>2</v>
      </c>
      <c r="E26" s="253">
        <v>0</v>
      </c>
      <c r="F26" s="253">
        <v>2</v>
      </c>
      <c r="G26" s="254">
        <f t="shared" si="0"/>
        <v>100</v>
      </c>
      <c r="H26" s="255"/>
      <c r="I26" s="256"/>
      <c r="J26" s="256"/>
    </row>
    <row r="27" spans="1:10" ht="39.75" customHeight="1">
      <c r="A27" s="281"/>
      <c r="B27" s="178" t="s">
        <v>1097</v>
      </c>
      <c r="C27" s="246" t="s">
        <v>1117</v>
      </c>
      <c r="D27" s="257">
        <f t="shared" si="1"/>
        <v>23</v>
      </c>
      <c r="E27" s="258">
        <v>12</v>
      </c>
      <c r="F27" s="258">
        <v>11</v>
      </c>
      <c r="G27" s="259">
        <f t="shared" si="0"/>
        <v>47.82608695652174</v>
      </c>
      <c r="H27" s="260"/>
      <c r="I27" s="261"/>
      <c r="J27" s="261"/>
    </row>
    <row r="28" spans="1:10" ht="39.75" customHeight="1">
      <c r="A28" s="280" t="s">
        <v>628</v>
      </c>
      <c r="B28" s="262" t="s">
        <v>1118</v>
      </c>
      <c r="C28" s="263" t="s">
        <v>1119</v>
      </c>
      <c r="D28" s="252">
        <f t="shared" si="1"/>
        <v>15</v>
      </c>
      <c r="E28" s="253">
        <v>6</v>
      </c>
      <c r="F28" s="253">
        <v>9</v>
      </c>
      <c r="G28" s="254">
        <f t="shared" si="0"/>
        <v>60</v>
      </c>
      <c r="H28" s="255"/>
      <c r="I28" s="256"/>
      <c r="J28" s="256"/>
    </row>
    <row r="29" spans="1:10" ht="39.75" customHeight="1">
      <c r="A29" s="281"/>
      <c r="B29" s="178" t="s">
        <v>1118</v>
      </c>
      <c r="C29" s="246" t="s">
        <v>1120</v>
      </c>
      <c r="D29" s="252">
        <f t="shared" si="1"/>
        <v>4</v>
      </c>
      <c r="E29" s="253">
        <v>1</v>
      </c>
      <c r="F29" s="253">
        <v>3</v>
      </c>
      <c r="G29" s="254">
        <f t="shared" si="0"/>
        <v>75</v>
      </c>
      <c r="H29" s="255"/>
      <c r="I29" s="256"/>
      <c r="J29" s="256"/>
    </row>
    <row r="30" spans="1:10" ht="39.75" customHeight="1">
      <c r="A30" s="282" t="s">
        <v>634</v>
      </c>
      <c r="B30" s="178" t="s">
        <v>1121</v>
      </c>
      <c r="C30" s="246" t="s">
        <v>941</v>
      </c>
      <c r="D30" s="252">
        <f t="shared" si="1"/>
        <v>50</v>
      </c>
      <c r="E30" s="253">
        <v>23</v>
      </c>
      <c r="F30" s="253">
        <v>27</v>
      </c>
      <c r="G30" s="254">
        <f t="shared" si="0"/>
        <v>54</v>
      </c>
      <c r="H30" s="255"/>
      <c r="I30" s="256"/>
      <c r="J30" s="256"/>
    </row>
    <row r="31" spans="1:10" ht="39.75" customHeight="1">
      <c r="A31" s="283"/>
      <c r="B31" s="178" t="s">
        <v>1122</v>
      </c>
      <c r="C31" s="246" t="s">
        <v>1107</v>
      </c>
      <c r="D31" s="252">
        <f t="shared" si="1"/>
        <v>221</v>
      </c>
      <c r="E31" s="253">
        <v>70</v>
      </c>
      <c r="F31" s="253">
        <v>151</v>
      </c>
      <c r="G31" s="254">
        <f t="shared" si="0"/>
        <v>68.32579185520362</v>
      </c>
      <c r="H31" s="255"/>
      <c r="I31" s="256"/>
      <c r="J31" s="256"/>
    </row>
    <row r="32" spans="1:10" ht="59.25" customHeight="1">
      <c r="A32" s="264" t="s">
        <v>1037</v>
      </c>
      <c r="B32" s="178" t="s">
        <v>1123</v>
      </c>
      <c r="C32" s="246" t="s">
        <v>1124</v>
      </c>
      <c r="D32" s="252">
        <f t="shared" si="1"/>
        <v>118</v>
      </c>
      <c r="E32" s="253">
        <v>36</v>
      </c>
      <c r="F32" s="253">
        <v>82</v>
      </c>
      <c r="G32" s="254">
        <f t="shared" si="0"/>
        <v>69.49152542372882</v>
      </c>
      <c r="H32" s="255"/>
      <c r="I32" s="256"/>
      <c r="J32" s="256"/>
    </row>
    <row r="33" spans="1:10" ht="39.75" customHeight="1">
      <c r="A33" s="265" t="s">
        <v>1125</v>
      </c>
      <c r="B33" s="178" t="s">
        <v>1126</v>
      </c>
      <c r="C33" s="246" t="s">
        <v>1127</v>
      </c>
      <c r="D33" s="252">
        <f t="shared" si="1"/>
        <v>250</v>
      </c>
      <c r="E33" s="253">
        <v>171</v>
      </c>
      <c r="F33" s="253">
        <v>79</v>
      </c>
      <c r="G33" s="254">
        <f t="shared" si="0"/>
        <v>31.6</v>
      </c>
      <c r="H33" s="255">
        <v>4</v>
      </c>
      <c r="I33" s="256">
        <v>1</v>
      </c>
      <c r="J33" s="256">
        <v>3</v>
      </c>
    </row>
    <row r="34" spans="1:10" ht="39.75" customHeight="1">
      <c r="A34" s="284" t="s">
        <v>1128</v>
      </c>
      <c r="B34" s="178" t="s">
        <v>1129</v>
      </c>
      <c r="C34" s="246" t="s">
        <v>1130</v>
      </c>
      <c r="D34" s="252">
        <f t="shared" si="1"/>
        <v>208</v>
      </c>
      <c r="E34" s="253">
        <v>73</v>
      </c>
      <c r="F34" s="253">
        <v>135</v>
      </c>
      <c r="G34" s="254">
        <f t="shared" si="0"/>
        <v>64.90384615384616</v>
      </c>
      <c r="H34" s="255">
        <v>4</v>
      </c>
      <c r="I34" s="256">
        <v>1</v>
      </c>
      <c r="J34" s="256">
        <v>3</v>
      </c>
    </row>
    <row r="35" spans="1:10" ht="39.75" customHeight="1">
      <c r="A35" s="278"/>
      <c r="B35" s="178" t="s">
        <v>1056</v>
      </c>
      <c r="C35" s="246" t="s">
        <v>1131</v>
      </c>
      <c r="D35" s="252">
        <f t="shared" si="1"/>
        <v>203</v>
      </c>
      <c r="E35" s="253">
        <v>67</v>
      </c>
      <c r="F35" s="253">
        <v>136</v>
      </c>
      <c r="G35" s="254">
        <f t="shared" si="0"/>
        <v>66.99507389162561</v>
      </c>
      <c r="H35" s="255">
        <v>4</v>
      </c>
      <c r="I35" s="256">
        <v>1</v>
      </c>
      <c r="J35" s="256">
        <v>3</v>
      </c>
    </row>
    <row r="36" spans="1:10" ht="39.75" customHeight="1">
      <c r="A36" s="283"/>
      <c r="B36" s="178" t="s">
        <v>1132</v>
      </c>
      <c r="C36" s="246" t="s">
        <v>294</v>
      </c>
      <c r="D36" s="252">
        <f t="shared" si="1"/>
        <v>71</v>
      </c>
      <c r="E36" s="253">
        <v>14</v>
      </c>
      <c r="F36" s="253">
        <v>57</v>
      </c>
      <c r="G36" s="254">
        <f t="shared" si="0"/>
        <v>80.28169014084507</v>
      </c>
      <c r="H36" s="255">
        <v>4</v>
      </c>
      <c r="I36" s="256">
        <v>1</v>
      </c>
      <c r="J36" s="256">
        <v>3</v>
      </c>
    </row>
    <row r="37" spans="1:10" ht="39.75" customHeight="1">
      <c r="A37" s="282" t="s">
        <v>1133</v>
      </c>
      <c r="B37" s="178" t="s">
        <v>1134</v>
      </c>
      <c r="C37" s="246" t="s">
        <v>1135</v>
      </c>
      <c r="D37" s="252">
        <f>E37+F37</f>
        <v>28</v>
      </c>
      <c r="E37" s="253">
        <v>16</v>
      </c>
      <c r="F37" s="253">
        <v>12</v>
      </c>
      <c r="G37" s="254">
        <f>F37/$D37*100</f>
        <v>42.857142857142854</v>
      </c>
      <c r="H37" s="255"/>
      <c r="I37" s="256"/>
      <c r="J37" s="256"/>
    </row>
    <row r="38" spans="1:10" ht="39.75" customHeight="1">
      <c r="A38" s="280"/>
      <c r="B38" s="178" t="s">
        <v>1136</v>
      </c>
      <c r="C38" s="246" t="s">
        <v>1137</v>
      </c>
      <c r="D38" s="252">
        <f>E38+F38</f>
        <v>46</v>
      </c>
      <c r="E38" s="253">
        <v>25</v>
      </c>
      <c r="F38" s="253">
        <v>21</v>
      </c>
      <c r="G38" s="254">
        <f>F38/$D38*100</f>
        <v>45.65217391304348</v>
      </c>
      <c r="H38" s="255"/>
      <c r="I38" s="256"/>
      <c r="J38" s="256"/>
    </row>
    <row r="39" spans="1:10" ht="39.75" customHeight="1">
      <c r="A39" s="281"/>
      <c r="B39" s="178" t="s">
        <v>1138</v>
      </c>
      <c r="C39" s="246" t="s">
        <v>1139</v>
      </c>
      <c r="D39" s="252">
        <f>E39+F39</f>
        <v>26</v>
      </c>
      <c r="E39" s="253">
        <v>16</v>
      </c>
      <c r="F39" s="253">
        <v>10</v>
      </c>
      <c r="G39" s="254">
        <f>F39/$D39*100</f>
        <v>38.46153846153847</v>
      </c>
      <c r="H39" s="255"/>
      <c r="I39" s="256"/>
      <c r="J39" s="256"/>
    </row>
    <row r="40" spans="1:10" ht="72.75" customHeight="1">
      <c r="A40" s="284" t="s">
        <v>1140</v>
      </c>
      <c r="B40" s="178" t="s">
        <v>1042</v>
      </c>
      <c r="C40" s="246" t="s">
        <v>1141</v>
      </c>
      <c r="D40" s="252">
        <f t="shared" si="1"/>
        <v>89</v>
      </c>
      <c r="E40" s="253">
        <v>21</v>
      </c>
      <c r="F40" s="253">
        <v>68</v>
      </c>
      <c r="G40" s="254">
        <f t="shared" si="0"/>
        <v>76.40449438202246</v>
      </c>
      <c r="H40" s="255"/>
      <c r="I40" s="256"/>
      <c r="J40" s="256"/>
    </row>
    <row r="41" spans="1:10" ht="39.75" customHeight="1">
      <c r="A41" s="278"/>
      <c r="B41" s="178" t="s">
        <v>1142</v>
      </c>
      <c r="C41" s="246" t="s">
        <v>894</v>
      </c>
      <c r="D41" s="252">
        <f t="shared" si="1"/>
        <v>296</v>
      </c>
      <c r="E41" s="253">
        <v>94</v>
      </c>
      <c r="F41" s="253">
        <v>202</v>
      </c>
      <c r="G41" s="254">
        <f t="shared" si="0"/>
        <v>68.24324324324324</v>
      </c>
      <c r="H41" s="255"/>
      <c r="I41" s="256"/>
      <c r="J41" s="256"/>
    </row>
    <row r="42" spans="1:10" ht="75.75" customHeight="1">
      <c r="A42" s="278"/>
      <c r="B42" s="178" t="s">
        <v>931</v>
      </c>
      <c r="C42" s="246" t="s">
        <v>1143</v>
      </c>
      <c r="D42" s="252">
        <f t="shared" si="1"/>
        <v>76</v>
      </c>
      <c r="E42" s="253">
        <v>23</v>
      </c>
      <c r="F42" s="253">
        <v>53</v>
      </c>
      <c r="G42" s="254">
        <f t="shared" si="0"/>
        <v>69.73684210526315</v>
      </c>
      <c r="H42" s="255"/>
      <c r="I42" s="256"/>
      <c r="J42" s="256"/>
    </row>
    <row r="43" spans="1:10" ht="39.75" customHeight="1">
      <c r="A43" s="278"/>
      <c r="B43" s="178" t="s">
        <v>1144</v>
      </c>
      <c r="C43" s="246" t="s">
        <v>1145</v>
      </c>
      <c r="D43" s="252">
        <f t="shared" si="1"/>
        <v>86</v>
      </c>
      <c r="E43" s="253">
        <v>25</v>
      </c>
      <c r="F43" s="253">
        <v>61</v>
      </c>
      <c r="G43" s="254">
        <f t="shared" si="0"/>
        <v>70.93023255813954</v>
      </c>
      <c r="H43" s="255"/>
      <c r="I43" s="256"/>
      <c r="J43" s="256"/>
    </row>
    <row r="44" spans="1:10" ht="39.75" customHeight="1">
      <c r="A44" s="278"/>
      <c r="B44" s="178" t="s">
        <v>1146</v>
      </c>
      <c r="C44" s="246" t="s">
        <v>1147</v>
      </c>
      <c r="D44" s="252">
        <f t="shared" si="1"/>
        <v>124</v>
      </c>
      <c r="E44" s="253">
        <v>34</v>
      </c>
      <c r="F44" s="253">
        <v>90</v>
      </c>
      <c r="G44" s="254">
        <f t="shared" si="0"/>
        <v>72.58064516129032</v>
      </c>
      <c r="H44" s="255"/>
      <c r="I44" s="256"/>
      <c r="J44" s="256"/>
    </row>
    <row r="45" spans="1:10" ht="39.75" customHeight="1">
      <c r="A45" s="278"/>
      <c r="B45" s="178" t="s">
        <v>1148</v>
      </c>
      <c r="C45" s="246" t="s">
        <v>1149</v>
      </c>
      <c r="D45" s="252">
        <f t="shared" si="1"/>
        <v>96</v>
      </c>
      <c r="E45" s="253">
        <v>20</v>
      </c>
      <c r="F45" s="253">
        <v>76</v>
      </c>
      <c r="G45" s="254">
        <f t="shared" si="0"/>
        <v>79.16666666666666</v>
      </c>
      <c r="H45" s="255"/>
      <c r="I45" s="256"/>
      <c r="J45" s="256"/>
    </row>
    <row r="46" spans="1:10" ht="39.75" customHeight="1">
      <c r="A46" s="283"/>
      <c r="B46" s="178" t="s">
        <v>773</v>
      </c>
      <c r="C46" s="246" t="s">
        <v>1145</v>
      </c>
      <c r="D46" s="257">
        <f t="shared" si="1"/>
        <v>33</v>
      </c>
      <c r="E46" s="258">
        <v>10</v>
      </c>
      <c r="F46" s="258">
        <v>23</v>
      </c>
      <c r="G46" s="259">
        <f t="shared" si="0"/>
        <v>69.6969696969697</v>
      </c>
      <c r="H46" s="260"/>
      <c r="I46" s="261"/>
      <c r="J46" s="261"/>
    </row>
    <row r="47" spans="1:10" ht="39.75" customHeight="1">
      <c r="A47" s="284" t="s">
        <v>1150</v>
      </c>
      <c r="B47" s="178" t="s">
        <v>1151</v>
      </c>
      <c r="C47" s="246" t="s">
        <v>1152</v>
      </c>
      <c r="D47" s="247">
        <f t="shared" si="1"/>
        <v>8</v>
      </c>
      <c r="E47" s="248">
        <v>5</v>
      </c>
      <c r="F47" s="248">
        <v>3</v>
      </c>
      <c r="G47" s="249">
        <f t="shared" si="0"/>
        <v>37.5</v>
      </c>
      <c r="H47" s="250"/>
      <c r="I47" s="251"/>
      <c r="J47" s="251"/>
    </row>
    <row r="48" spans="1:10" ht="39.75" customHeight="1">
      <c r="A48" s="278"/>
      <c r="B48" s="178" t="s">
        <v>1153</v>
      </c>
      <c r="C48" s="246" t="s">
        <v>1154</v>
      </c>
      <c r="D48" s="252">
        <f t="shared" si="1"/>
        <v>10</v>
      </c>
      <c r="E48" s="253">
        <v>1</v>
      </c>
      <c r="F48" s="253">
        <v>9</v>
      </c>
      <c r="G48" s="254">
        <f t="shared" si="0"/>
        <v>90</v>
      </c>
      <c r="H48" s="255"/>
      <c r="I48" s="256"/>
      <c r="J48" s="256"/>
    </row>
    <row r="49" spans="1:10" ht="39.75" customHeight="1">
      <c r="A49" s="278"/>
      <c r="B49" s="178" t="s">
        <v>1155</v>
      </c>
      <c r="C49" s="246" t="s">
        <v>1156</v>
      </c>
      <c r="D49" s="252">
        <f t="shared" si="1"/>
        <v>12</v>
      </c>
      <c r="E49" s="253">
        <v>5</v>
      </c>
      <c r="F49" s="253">
        <v>7</v>
      </c>
      <c r="G49" s="254">
        <f t="shared" si="0"/>
        <v>58.333333333333336</v>
      </c>
      <c r="H49" s="255"/>
      <c r="I49" s="256"/>
      <c r="J49" s="256"/>
    </row>
    <row r="50" spans="1:10" ht="39.75" customHeight="1">
      <c r="A50" s="278"/>
      <c r="B50" s="178" t="s">
        <v>1157</v>
      </c>
      <c r="C50" s="246" t="s">
        <v>1158</v>
      </c>
      <c r="D50" s="252">
        <f t="shared" si="1"/>
        <v>9</v>
      </c>
      <c r="E50" s="253">
        <v>2</v>
      </c>
      <c r="F50" s="253">
        <v>7</v>
      </c>
      <c r="G50" s="254">
        <f t="shared" si="0"/>
        <v>77.77777777777779</v>
      </c>
      <c r="H50" s="255"/>
      <c r="I50" s="256"/>
      <c r="J50" s="256"/>
    </row>
    <row r="51" spans="1:10" ht="39.75" customHeight="1">
      <c r="A51" s="278"/>
      <c r="B51" s="178" t="s">
        <v>1159</v>
      </c>
      <c r="C51" s="246" t="s">
        <v>1160</v>
      </c>
      <c r="D51" s="252">
        <f t="shared" si="1"/>
        <v>11</v>
      </c>
      <c r="E51" s="253">
        <v>5</v>
      </c>
      <c r="F51" s="253">
        <v>6</v>
      </c>
      <c r="G51" s="254">
        <f t="shared" si="0"/>
        <v>54.54545454545454</v>
      </c>
      <c r="H51" s="255"/>
      <c r="I51" s="256"/>
      <c r="J51" s="256"/>
    </row>
    <row r="52" spans="1:10" ht="39.75" customHeight="1">
      <c r="A52" s="278"/>
      <c r="B52" s="178" t="s">
        <v>1161</v>
      </c>
      <c r="C52" s="246" t="s">
        <v>1162</v>
      </c>
      <c r="D52" s="252">
        <f t="shared" si="1"/>
        <v>264</v>
      </c>
      <c r="E52" s="253">
        <v>133</v>
      </c>
      <c r="F52" s="253">
        <v>131</v>
      </c>
      <c r="G52" s="254">
        <f t="shared" si="0"/>
        <v>49.621212121212125</v>
      </c>
      <c r="H52" s="255">
        <v>4</v>
      </c>
      <c r="I52" s="256">
        <v>1</v>
      </c>
      <c r="J52" s="256">
        <v>1</v>
      </c>
    </row>
    <row r="53" spans="1:10" ht="39.75" customHeight="1">
      <c r="A53" s="278"/>
      <c r="B53" s="178" t="s">
        <v>1159</v>
      </c>
      <c r="C53" s="246" t="s">
        <v>1163</v>
      </c>
      <c r="D53" s="252">
        <f t="shared" si="1"/>
        <v>10</v>
      </c>
      <c r="E53" s="253">
        <v>2</v>
      </c>
      <c r="F53" s="253">
        <v>8</v>
      </c>
      <c r="G53" s="254">
        <f t="shared" si="0"/>
        <v>80</v>
      </c>
      <c r="H53" s="255"/>
      <c r="I53" s="256"/>
      <c r="J53" s="256"/>
    </row>
    <row r="54" spans="1:10" ht="39.75" customHeight="1">
      <c r="A54" s="278"/>
      <c r="B54" s="262" t="s">
        <v>1164</v>
      </c>
      <c r="C54" s="263" t="s">
        <v>1091</v>
      </c>
      <c r="D54" s="252">
        <f t="shared" si="1"/>
        <v>11</v>
      </c>
      <c r="E54" s="253">
        <v>2</v>
      </c>
      <c r="F54" s="253">
        <v>9</v>
      </c>
      <c r="G54" s="254">
        <f t="shared" si="0"/>
        <v>81.81818181818183</v>
      </c>
      <c r="H54" s="255"/>
      <c r="I54" s="256"/>
      <c r="J54" s="256"/>
    </row>
    <row r="55" spans="1:10" ht="39.75" customHeight="1">
      <c r="A55" s="278"/>
      <c r="B55" s="178" t="s">
        <v>1165</v>
      </c>
      <c r="C55" s="246" t="s">
        <v>1166</v>
      </c>
      <c r="D55" s="252">
        <f t="shared" si="1"/>
        <v>54</v>
      </c>
      <c r="E55" s="253">
        <v>27</v>
      </c>
      <c r="F55" s="253">
        <v>27</v>
      </c>
      <c r="G55" s="254">
        <f t="shared" si="0"/>
        <v>50</v>
      </c>
      <c r="H55" s="255">
        <v>4</v>
      </c>
      <c r="I55" s="256">
        <v>1</v>
      </c>
      <c r="J55" s="256">
        <v>1</v>
      </c>
    </row>
    <row r="56" spans="1:10" ht="39.75" customHeight="1">
      <c r="A56" s="278"/>
      <c r="B56" s="178" t="s">
        <v>1167</v>
      </c>
      <c r="C56" s="246" t="s">
        <v>1168</v>
      </c>
      <c r="D56" s="252">
        <f t="shared" si="1"/>
        <v>11</v>
      </c>
      <c r="E56" s="253">
        <v>5</v>
      </c>
      <c r="F56" s="253">
        <v>6</v>
      </c>
      <c r="G56" s="254">
        <f t="shared" si="0"/>
        <v>54.54545454545454</v>
      </c>
      <c r="H56" s="255"/>
      <c r="I56" s="256"/>
      <c r="J56" s="256"/>
    </row>
    <row r="57" spans="1:10" ht="39.75" customHeight="1">
      <c r="A57" s="278"/>
      <c r="B57" s="178" t="s">
        <v>1169</v>
      </c>
      <c r="C57" s="246" t="s">
        <v>1170</v>
      </c>
      <c r="D57" s="252">
        <f t="shared" si="1"/>
        <v>13</v>
      </c>
      <c r="E57" s="253">
        <v>5</v>
      </c>
      <c r="F57" s="253">
        <v>8</v>
      </c>
      <c r="G57" s="254">
        <f t="shared" si="0"/>
        <v>61.53846153846154</v>
      </c>
      <c r="H57" s="255"/>
      <c r="I57" s="256"/>
      <c r="J57" s="256"/>
    </row>
    <row r="58" spans="1:10" ht="39.75" customHeight="1">
      <c r="A58" s="278"/>
      <c r="B58" s="178" t="s">
        <v>1171</v>
      </c>
      <c r="C58" s="246" t="s">
        <v>1172</v>
      </c>
      <c r="D58" s="252">
        <f t="shared" si="1"/>
        <v>6</v>
      </c>
      <c r="E58" s="253">
        <v>1</v>
      </c>
      <c r="F58" s="253">
        <v>5</v>
      </c>
      <c r="G58" s="254">
        <f t="shared" si="0"/>
        <v>83.33333333333334</v>
      </c>
      <c r="H58" s="255"/>
      <c r="I58" s="256"/>
      <c r="J58" s="256"/>
    </row>
    <row r="59" spans="1:10" ht="39.75" customHeight="1">
      <c r="A59" s="278"/>
      <c r="B59" s="178" t="s">
        <v>1173</v>
      </c>
      <c r="C59" s="246" t="s">
        <v>1174</v>
      </c>
      <c r="D59" s="252">
        <f t="shared" si="1"/>
        <v>59</v>
      </c>
      <c r="E59" s="253">
        <v>22</v>
      </c>
      <c r="F59" s="253">
        <v>37</v>
      </c>
      <c r="G59" s="254">
        <f t="shared" si="0"/>
        <v>62.71186440677966</v>
      </c>
      <c r="H59" s="255">
        <v>4</v>
      </c>
      <c r="I59" s="256">
        <v>1</v>
      </c>
      <c r="J59" s="256">
        <v>1</v>
      </c>
    </row>
    <row r="60" spans="1:10" ht="39.75" customHeight="1">
      <c r="A60" s="278"/>
      <c r="B60" s="178" t="s">
        <v>1175</v>
      </c>
      <c r="C60" s="246" t="s">
        <v>1176</v>
      </c>
      <c r="D60" s="252">
        <f t="shared" si="1"/>
        <v>231</v>
      </c>
      <c r="E60" s="253">
        <v>73</v>
      </c>
      <c r="F60" s="253">
        <v>158</v>
      </c>
      <c r="G60" s="254">
        <f t="shared" si="0"/>
        <v>68.3982683982684</v>
      </c>
      <c r="H60" s="255">
        <v>4</v>
      </c>
      <c r="I60" s="256">
        <v>1</v>
      </c>
      <c r="J60" s="256">
        <v>3</v>
      </c>
    </row>
    <row r="61" spans="1:10" ht="39.75" customHeight="1">
      <c r="A61" s="278"/>
      <c r="B61" s="178" t="s">
        <v>1177</v>
      </c>
      <c r="C61" s="246" t="s">
        <v>51</v>
      </c>
      <c r="D61" s="252">
        <f t="shared" si="1"/>
        <v>17</v>
      </c>
      <c r="E61" s="253">
        <v>5</v>
      </c>
      <c r="F61" s="253">
        <v>12</v>
      </c>
      <c r="G61" s="254">
        <f t="shared" si="0"/>
        <v>70.58823529411765</v>
      </c>
      <c r="H61" s="255"/>
      <c r="I61" s="256"/>
      <c r="J61" s="256"/>
    </row>
    <row r="62" spans="1:10" ht="39.75" customHeight="1">
      <c r="A62" s="278"/>
      <c r="B62" s="178" t="s">
        <v>1178</v>
      </c>
      <c r="C62" s="246" t="s">
        <v>897</v>
      </c>
      <c r="D62" s="252">
        <f t="shared" si="1"/>
        <v>530</v>
      </c>
      <c r="E62" s="253">
        <v>53</v>
      </c>
      <c r="F62" s="253">
        <v>477</v>
      </c>
      <c r="G62" s="254">
        <f t="shared" si="0"/>
        <v>90</v>
      </c>
      <c r="H62" s="255">
        <v>4</v>
      </c>
      <c r="I62" s="256">
        <v>1</v>
      </c>
      <c r="J62" s="256">
        <v>3</v>
      </c>
    </row>
    <row r="63" spans="1:10" ht="39.75" customHeight="1">
      <c r="A63" s="278"/>
      <c r="B63" s="178" t="s">
        <v>1179</v>
      </c>
      <c r="C63" s="246" t="s">
        <v>1093</v>
      </c>
      <c r="D63" s="252">
        <f t="shared" si="1"/>
        <v>10</v>
      </c>
      <c r="E63" s="253">
        <v>4</v>
      </c>
      <c r="F63" s="253">
        <v>6</v>
      </c>
      <c r="G63" s="254">
        <f t="shared" si="0"/>
        <v>60</v>
      </c>
      <c r="H63" s="255"/>
      <c r="I63" s="256"/>
      <c r="J63" s="256"/>
    </row>
    <row r="64" spans="1:10" ht="39.75" customHeight="1">
      <c r="A64" s="278"/>
      <c r="B64" s="178" t="s">
        <v>1180</v>
      </c>
      <c r="C64" s="246" t="s">
        <v>1181</v>
      </c>
      <c r="D64" s="252">
        <f t="shared" si="1"/>
        <v>64</v>
      </c>
      <c r="E64" s="253">
        <v>32</v>
      </c>
      <c r="F64" s="253">
        <v>32</v>
      </c>
      <c r="G64" s="254">
        <f t="shared" si="0"/>
        <v>50</v>
      </c>
      <c r="H64" s="255">
        <v>4</v>
      </c>
      <c r="I64" s="256">
        <v>1</v>
      </c>
      <c r="J64" s="256">
        <v>1</v>
      </c>
    </row>
    <row r="65" spans="1:10" ht="39.75" customHeight="1">
      <c r="A65" s="278"/>
      <c r="B65" s="178" t="s">
        <v>1182</v>
      </c>
      <c r="C65" s="246" t="s">
        <v>422</v>
      </c>
      <c r="D65" s="252">
        <f t="shared" si="1"/>
        <v>16</v>
      </c>
      <c r="E65" s="253">
        <v>6</v>
      </c>
      <c r="F65" s="253">
        <v>10</v>
      </c>
      <c r="G65" s="254">
        <f t="shared" si="0"/>
        <v>62.5</v>
      </c>
      <c r="H65" s="255"/>
      <c r="I65" s="256"/>
      <c r="J65" s="256"/>
    </row>
    <row r="66" spans="1:10" ht="39.75" customHeight="1">
      <c r="A66" s="283"/>
      <c r="B66" s="178" t="s">
        <v>1183</v>
      </c>
      <c r="C66" s="246" t="s">
        <v>1184</v>
      </c>
      <c r="D66" s="257">
        <f t="shared" si="1"/>
        <v>15</v>
      </c>
      <c r="E66" s="258">
        <v>4</v>
      </c>
      <c r="F66" s="258">
        <v>11</v>
      </c>
      <c r="G66" s="259">
        <f t="shared" si="0"/>
        <v>73.33333333333333</v>
      </c>
      <c r="H66" s="260"/>
      <c r="I66" s="261"/>
      <c r="J66" s="261"/>
    </row>
    <row r="67" spans="1:10" ht="79.5" customHeight="1">
      <c r="A67" s="278" t="s">
        <v>1150</v>
      </c>
      <c r="B67" s="262" t="s">
        <v>1185</v>
      </c>
      <c r="C67" s="263" t="s">
        <v>1186</v>
      </c>
      <c r="D67" s="252">
        <f t="shared" si="1"/>
        <v>346</v>
      </c>
      <c r="E67" s="253">
        <v>117</v>
      </c>
      <c r="F67" s="253">
        <v>229</v>
      </c>
      <c r="G67" s="254">
        <f t="shared" si="0"/>
        <v>66.1849710982659</v>
      </c>
      <c r="H67" s="255">
        <v>4</v>
      </c>
      <c r="I67" s="256">
        <v>1</v>
      </c>
      <c r="J67" s="256">
        <v>3</v>
      </c>
    </row>
    <row r="68" spans="1:10" ht="39.75" customHeight="1">
      <c r="A68" s="278"/>
      <c r="B68" s="178" t="s">
        <v>1187</v>
      </c>
      <c r="C68" s="246" t="s">
        <v>857</v>
      </c>
      <c r="D68" s="252">
        <f t="shared" si="1"/>
        <v>14</v>
      </c>
      <c r="E68" s="253">
        <v>4</v>
      </c>
      <c r="F68" s="253">
        <v>10</v>
      </c>
      <c r="G68" s="254">
        <f t="shared" si="0"/>
        <v>71.42857142857143</v>
      </c>
      <c r="H68" s="255"/>
      <c r="I68" s="256"/>
      <c r="J68" s="256"/>
    </row>
    <row r="69" spans="1:10" ht="39.75" customHeight="1">
      <c r="A69" s="278"/>
      <c r="B69" s="178" t="s">
        <v>1188</v>
      </c>
      <c r="C69" s="246" t="s">
        <v>1189</v>
      </c>
      <c r="D69" s="252">
        <f t="shared" si="1"/>
        <v>8</v>
      </c>
      <c r="E69" s="253">
        <v>3</v>
      </c>
      <c r="F69" s="253">
        <v>5</v>
      </c>
      <c r="G69" s="254">
        <f t="shared" si="0"/>
        <v>62.5</v>
      </c>
      <c r="H69" s="255"/>
      <c r="I69" s="256"/>
      <c r="J69" s="256"/>
    </row>
    <row r="70" spans="1:10" ht="39.75" customHeight="1">
      <c r="A70" s="278"/>
      <c r="B70" s="262" t="s">
        <v>1190</v>
      </c>
      <c r="C70" s="263" t="s">
        <v>1191</v>
      </c>
      <c r="D70" s="252">
        <f t="shared" si="1"/>
        <v>402</v>
      </c>
      <c r="E70" s="253">
        <v>134</v>
      </c>
      <c r="F70" s="253">
        <v>268</v>
      </c>
      <c r="G70" s="254">
        <f t="shared" si="0"/>
        <v>66.66666666666666</v>
      </c>
      <c r="H70" s="255">
        <v>4</v>
      </c>
      <c r="I70" s="256">
        <v>1</v>
      </c>
      <c r="J70" s="256">
        <v>2</v>
      </c>
    </row>
    <row r="71" spans="1:10" ht="39.75" customHeight="1">
      <c r="A71" s="278"/>
      <c r="B71" s="178" t="s">
        <v>1192</v>
      </c>
      <c r="C71" s="246" t="s">
        <v>1193</v>
      </c>
      <c r="D71" s="252">
        <f t="shared" si="1"/>
        <v>7</v>
      </c>
      <c r="E71" s="253">
        <v>2</v>
      </c>
      <c r="F71" s="253">
        <v>5</v>
      </c>
      <c r="G71" s="254">
        <f>F71/$D71*100</f>
        <v>71.42857142857143</v>
      </c>
      <c r="H71" s="255"/>
      <c r="I71" s="256"/>
      <c r="J71" s="256"/>
    </row>
    <row r="72" spans="1:10" ht="39.75" customHeight="1" thickBot="1">
      <c r="A72" s="279"/>
      <c r="B72" s="266" t="s">
        <v>1194</v>
      </c>
      <c r="C72" s="267" t="s">
        <v>1195</v>
      </c>
      <c r="D72" s="268">
        <f t="shared" si="1"/>
        <v>8</v>
      </c>
      <c r="E72" s="268">
        <v>2</v>
      </c>
      <c r="F72" s="268">
        <v>6</v>
      </c>
      <c r="G72" s="269">
        <f>F72/$D72*100</f>
        <v>75</v>
      </c>
      <c r="H72" s="270"/>
      <c r="I72" s="271"/>
      <c r="J72" s="271"/>
    </row>
    <row r="73" ht="15.75" customHeight="1">
      <c r="A73" s="230" t="s">
        <v>859</v>
      </c>
    </row>
    <row r="74" ht="15.75" customHeight="1">
      <c r="A74" s="230" t="s">
        <v>860</v>
      </c>
    </row>
    <row r="75" ht="15.75" customHeight="1">
      <c r="A75" s="230" t="s">
        <v>861</v>
      </c>
    </row>
    <row r="76" ht="16.5">
      <c r="A76" s="230" t="s">
        <v>1196</v>
      </c>
    </row>
  </sheetData>
  <sheetProtection/>
  <mergeCells count="23">
    <mergeCell ref="A2:J2"/>
    <mergeCell ref="A3:J3"/>
    <mergeCell ref="A4:A6"/>
    <mergeCell ref="B4:B6"/>
    <mergeCell ref="C4:C6"/>
    <mergeCell ref="D4:G4"/>
    <mergeCell ref="H4:J4"/>
    <mergeCell ref="D5:D6"/>
    <mergeCell ref="E5:E6"/>
    <mergeCell ref="F5:F6"/>
    <mergeCell ref="H5:H6"/>
    <mergeCell ref="I5:I6"/>
    <mergeCell ref="J5:J6"/>
    <mergeCell ref="A7:C7"/>
    <mergeCell ref="H7:J7"/>
    <mergeCell ref="A8:A27"/>
    <mergeCell ref="A67:A72"/>
    <mergeCell ref="A28:A29"/>
    <mergeCell ref="A30:A31"/>
    <mergeCell ref="A34:A36"/>
    <mergeCell ref="A37:A39"/>
    <mergeCell ref="A40:A46"/>
    <mergeCell ref="A47:A66"/>
  </mergeCells>
  <printOptions/>
  <pageMargins left="0.4724409448818898" right="0.4724409448818898" top="0.8267716535433072" bottom="0.8661417322834646" header="0.5118110236220472" footer="0.5118110236220472"/>
  <pageSetup fitToHeight="0" fitToWidth="1" horizontalDpi="600" verticalDpi="600" orientation="portrait" paperSize="9" scale="68" r:id="rId1"/>
  <headerFooter alignWithMargins="0">
    <oddFooter>&amp;C&amp;"標楷體,標準"第 &amp;P 頁，共 &amp;N 頁</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Q57"/>
  <sheetViews>
    <sheetView zoomScale="80" zoomScaleNormal="80" zoomScalePageLayoutView="0" workbookViewId="0" topLeftCell="A1">
      <selection activeCell="J3" sqref="J3"/>
    </sheetView>
  </sheetViews>
  <sheetFormatPr defaultColWidth="9.00390625" defaultRowHeight="16.5"/>
  <cols>
    <col min="1" max="1" width="14.75390625" style="1" customWidth="1"/>
    <col min="2" max="2" width="36.625" style="46" customWidth="1"/>
    <col min="3" max="3" width="12.75390625" style="22" customWidth="1"/>
    <col min="4" max="4" width="13.125" style="1" customWidth="1"/>
    <col min="5" max="6" width="12.75390625" style="1" customWidth="1"/>
    <col min="7" max="7" width="11.50390625" style="1" customWidth="1"/>
    <col min="8" max="9" width="7.375" style="39" customWidth="1"/>
    <col min="10" max="12" width="9.00390625" style="1" customWidth="1"/>
    <col min="13" max="13" width="15.00390625" style="1" customWidth="1"/>
    <col min="14" max="14" width="55.875" style="1" customWidth="1"/>
    <col min="15" max="16" width="9.00390625" style="1" customWidth="1"/>
    <col min="17" max="17" width="16.125" style="1" customWidth="1"/>
    <col min="18" max="16384" width="9.00390625" style="1" customWidth="1"/>
  </cols>
  <sheetData>
    <row r="1" spans="1:17" ht="21" customHeight="1">
      <c r="A1" s="2"/>
      <c r="B1" s="1"/>
      <c r="F1" s="4"/>
      <c r="H1" s="1"/>
      <c r="I1" s="4" t="s">
        <v>19</v>
      </c>
      <c r="L1" s="275" t="s">
        <v>862</v>
      </c>
      <c r="M1" s="275"/>
      <c r="N1" s="275"/>
      <c r="O1"/>
      <c r="P1" s="310" t="s">
        <v>863</v>
      </c>
      <c r="Q1" s="310"/>
    </row>
    <row r="2" spans="1:17" ht="90" customHeight="1">
      <c r="A2" s="325" t="s">
        <v>89</v>
      </c>
      <c r="B2" s="325"/>
      <c r="C2" s="325"/>
      <c r="D2" s="325"/>
      <c r="E2" s="325"/>
      <c r="F2" s="325"/>
      <c r="G2" s="325"/>
      <c r="H2" s="325"/>
      <c r="I2" s="325"/>
      <c r="L2" s="231" t="s">
        <v>864</v>
      </c>
      <c r="M2" s="231" t="s">
        <v>865</v>
      </c>
      <c r="N2" s="231" t="s">
        <v>866</v>
      </c>
      <c r="O2"/>
      <c r="P2" s="231" t="s">
        <v>864</v>
      </c>
      <c r="Q2" s="231" t="s">
        <v>867</v>
      </c>
    </row>
    <row r="3" spans="1:17" ht="42" customHeight="1" thickBot="1">
      <c r="A3" s="294" t="s">
        <v>1005</v>
      </c>
      <c r="B3" s="294"/>
      <c r="C3" s="294"/>
      <c r="D3" s="294"/>
      <c r="E3" s="294"/>
      <c r="F3" s="294"/>
      <c r="G3" s="294"/>
      <c r="H3" s="294"/>
      <c r="I3" s="294"/>
      <c r="L3" s="232">
        <v>1</v>
      </c>
      <c r="M3" s="233" t="s">
        <v>868</v>
      </c>
      <c r="N3" s="233" t="s">
        <v>869</v>
      </c>
      <c r="O3"/>
      <c r="P3" s="232">
        <v>1</v>
      </c>
      <c r="Q3" s="234" t="s">
        <v>870</v>
      </c>
    </row>
    <row r="4" spans="1:17" ht="36" customHeight="1">
      <c r="A4" s="295" t="s">
        <v>20</v>
      </c>
      <c r="B4" s="298" t="s">
        <v>21</v>
      </c>
      <c r="C4" s="326" t="s">
        <v>22</v>
      </c>
      <c r="D4" s="304" t="s">
        <v>23</v>
      </c>
      <c r="E4" s="305"/>
      <c r="F4" s="305"/>
      <c r="G4" s="305"/>
      <c r="H4" s="306" t="s">
        <v>705</v>
      </c>
      <c r="I4" s="307"/>
      <c r="L4" s="232">
        <v>2</v>
      </c>
      <c r="M4" s="233" t="s">
        <v>871</v>
      </c>
      <c r="N4" s="233" t="s">
        <v>872</v>
      </c>
      <c r="O4"/>
      <c r="P4" s="232">
        <v>2</v>
      </c>
      <c r="Q4" s="234" t="s">
        <v>873</v>
      </c>
    </row>
    <row r="5" spans="1:17" ht="24" customHeight="1">
      <c r="A5" s="296"/>
      <c r="B5" s="299"/>
      <c r="C5" s="327"/>
      <c r="D5" s="308" t="s">
        <v>24</v>
      </c>
      <c r="E5" s="308" t="s">
        <v>25</v>
      </c>
      <c r="F5" s="308" t="s">
        <v>26</v>
      </c>
      <c r="G5" s="48"/>
      <c r="H5" s="311" t="s">
        <v>709</v>
      </c>
      <c r="I5" s="313" t="s">
        <v>710</v>
      </c>
      <c r="L5" s="232">
        <v>3</v>
      </c>
      <c r="M5" s="233" t="s">
        <v>874</v>
      </c>
      <c r="N5" s="233" t="s">
        <v>875</v>
      </c>
      <c r="O5"/>
      <c r="P5"/>
      <c r="Q5"/>
    </row>
    <row r="6" spans="1:17" ht="32.25" customHeight="1">
      <c r="A6" s="297"/>
      <c r="B6" s="300"/>
      <c r="C6" s="328"/>
      <c r="D6" s="309"/>
      <c r="E6" s="309"/>
      <c r="F6" s="309"/>
      <c r="G6" s="8" t="s">
        <v>27</v>
      </c>
      <c r="H6" s="312"/>
      <c r="I6" s="314"/>
      <c r="L6" s="232">
        <v>4</v>
      </c>
      <c r="M6" s="233" t="s">
        <v>876</v>
      </c>
      <c r="N6" s="233" t="s">
        <v>877</v>
      </c>
      <c r="O6"/>
      <c r="P6"/>
      <c r="Q6"/>
    </row>
    <row r="7" spans="1:17" ht="39.75" customHeight="1">
      <c r="A7" s="289" t="s">
        <v>28</v>
      </c>
      <c r="B7" s="289"/>
      <c r="C7" s="290"/>
      <c r="D7" s="162">
        <f>SUM(D8:D54)</f>
        <v>4046</v>
      </c>
      <c r="E7" s="163">
        <f>SUM(E8:E54)</f>
        <v>1443</v>
      </c>
      <c r="F7" s="163">
        <f>SUM(F8:F54)</f>
        <v>2603</v>
      </c>
      <c r="G7" s="240">
        <f aca="true" t="shared" si="0" ref="G7:G54">F7/$D7*100</f>
        <v>64.3351458230351</v>
      </c>
      <c r="H7" s="315" t="s">
        <v>713</v>
      </c>
      <c r="I7" s="316"/>
      <c r="L7" s="232">
        <v>5</v>
      </c>
      <c r="M7" s="233" t="s">
        <v>878</v>
      </c>
      <c r="N7" s="233" t="s">
        <v>879</v>
      </c>
      <c r="O7"/>
      <c r="P7"/>
      <c r="Q7"/>
    </row>
    <row r="8" spans="1:17" s="21" customFormat="1" ht="39.75" customHeight="1">
      <c r="A8" s="321" t="s">
        <v>628</v>
      </c>
      <c r="B8" s="127" t="s">
        <v>1006</v>
      </c>
      <c r="C8" s="128" t="s">
        <v>1007</v>
      </c>
      <c r="D8" s="144">
        <f aca="true" t="shared" si="1" ref="D8:D26">E8+F8</f>
        <v>46</v>
      </c>
      <c r="E8" s="145">
        <v>16</v>
      </c>
      <c r="F8" s="145">
        <v>30</v>
      </c>
      <c r="G8" s="146">
        <f t="shared" si="0"/>
        <v>65.21739130434783</v>
      </c>
      <c r="H8" s="206"/>
      <c r="I8" s="207"/>
      <c r="L8" s="232">
        <v>6</v>
      </c>
      <c r="M8" s="233" t="s">
        <v>880</v>
      </c>
      <c r="N8" s="233" t="s">
        <v>881</v>
      </c>
      <c r="O8"/>
      <c r="P8"/>
      <c r="Q8"/>
    </row>
    <row r="9" spans="1:17" s="21" customFormat="1" ht="39.75" customHeight="1">
      <c r="A9" s="322"/>
      <c r="B9" s="127" t="s">
        <v>1008</v>
      </c>
      <c r="C9" s="128" t="s">
        <v>1009</v>
      </c>
      <c r="D9" s="120">
        <f t="shared" si="1"/>
        <v>15</v>
      </c>
      <c r="E9" s="112">
        <v>4</v>
      </c>
      <c r="F9" s="112">
        <v>11</v>
      </c>
      <c r="G9" s="113">
        <f t="shared" si="0"/>
        <v>73.33333333333333</v>
      </c>
      <c r="H9" s="208"/>
      <c r="I9" s="209"/>
      <c r="L9" s="232">
        <v>7</v>
      </c>
      <c r="M9" s="233" t="s">
        <v>882</v>
      </c>
      <c r="N9" s="233" t="s">
        <v>883</v>
      </c>
      <c r="O9"/>
      <c r="P9"/>
      <c r="Q9"/>
    </row>
    <row r="10" spans="1:17" s="21" customFormat="1" ht="39.75" customHeight="1">
      <c r="A10" s="322"/>
      <c r="B10" s="127" t="s">
        <v>1010</v>
      </c>
      <c r="C10" s="128" t="s">
        <v>1011</v>
      </c>
      <c r="D10" s="120">
        <f t="shared" si="1"/>
        <v>40</v>
      </c>
      <c r="E10" s="112">
        <v>9</v>
      </c>
      <c r="F10" s="112">
        <v>31</v>
      </c>
      <c r="G10" s="113">
        <f t="shared" si="0"/>
        <v>77.5</v>
      </c>
      <c r="H10" s="208"/>
      <c r="I10" s="209"/>
      <c r="L10" s="232">
        <v>8</v>
      </c>
      <c r="M10" s="233" t="s">
        <v>884</v>
      </c>
      <c r="N10" s="233" t="s">
        <v>885</v>
      </c>
      <c r="O10"/>
      <c r="P10"/>
      <c r="Q10"/>
    </row>
    <row r="11" spans="1:9" s="21" customFormat="1" ht="39.75" customHeight="1">
      <c r="A11" s="322"/>
      <c r="B11" s="223" t="s">
        <v>222</v>
      </c>
      <c r="C11" s="128" t="s">
        <v>1012</v>
      </c>
      <c r="D11" s="120">
        <f t="shared" si="1"/>
        <v>16</v>
      </c>
      <c r="E11" s="112">
        <v>6</v>
      </c>
      <c r="F11" s="112">
        <v>10</v>
      </c>
      <c r="G11" s="113">
        <f t="shared" si="0"/>
        <v>62.5</v>
      </c>
      <c r="H11" s="208"/>
      <c r="I11" s="209"/>
    </row>
    <row r="12" spans="1:9" s="21" customFormat="1" ht="39.75" customHeight="1">
      <c r="A12" s="322"/>
      <c r="B12" s="223" t="s">
        <v>900</v>
      </c>
      <c r="C12" s="128" t="s">
        <v>1013</v>
      </c>
      <c r="D12" s="120">
        <f t="shared" si="1"/>
        <v>12</v>
      </c>
      <c r="E12" s="112">
        <v>3</v>
      </c>
      <c r="F12" s="112">
        <v>9</v>
      </c>
      <c r="G12" s="113">
        <f t="shared" si="0"/>
        <v>75</v>
      </c>
      <c r="H12" s="208"/>
      <c r="I12" s="209"/>
    </row>
    <row r="13" spans="1:9" s="21" customFormat="1" ht="39.75" customHeight="1">
      <c r="A13" s="322"/>
      <c r="B13" s="223" t="s">
        <v>1014</v>
      </c>
      <c r="C13" s="128" t="s">
        <v>1015</v>
      </c>
      <c r="D13" s="120">
        <f t="shared" si="1"/>
        <v>10</v>
      </c>
      <c r="E13" s="112">
        <v>6</v>
      </c>
      <c r="F13" s="112">
        <v>4</v>
      </c>
      <c r="G13" s="113">
        <f t="shared" si="0"/>
        <v>40</v>
      </c>
      <c r="H13" s="208"/>
      <c r="I13" s="209"/>
    </row>
    <row r="14" spans="1:9" s="21" customFormat="1" ht="39.75" customHeight="1">
      <c r="A14" s="322"/>
      <c r="B14" s="127" t="s">
        <v>858</v>
      </c>
      <c r="C14" s="128" t="s">
        <v>1015</v>
      </c>
      <c r="D14" s="120">
        <f t="shared" si="1"/>
        <v>24</v>
      </c>
      <c r="E14" s="112">
        <v>7</v>
      </c>
      <c r="F14" s="112">
        <v>17</v>
      </c>
      <c r="G14" s="113">
        <f t="shared" si="0"/>
        <v>70.83333333333334</v>
      </c>
      <c r="H14" s="208"/>
      <c r="I14" s="209"/>
    </row>
    <row r="15" spans="1:9" s="21" customFormat="1" ht="39.75" customHeight="1">
      <c r="A15" s="322"/>
      <c r="B15" s="223" t="s">
        <v>1016</v>
      </c>
      <c r="C15" s="128" t="s">
        <v>1017</v>
      </c>
      <c r="D15" s="120">
        <f t="shared" si="1"/>
        <v>14</v>
      </c>
      <c r="E15" s="112">
        <v>3</v>
      </c>
      <c r="F15" s="112">
        <v>11</v>
      </c>
      <c r="G15" s="113">
        <f t="shared" si="0"/>
        <v>78.57142857142857</v>
      </c>
      <c r="H15" s="208"/>
      <c r="I15" s="209"/>
    </row>
    <row r="16" spans="1:9" s="21" customFormat="1" ht="39.75" customHeight="1">
      <c r="A16" s="322"/>
      <c r="B16" s="223" t="s">
        <v>858</v>
      </c>
      <c r="C16" s="128" t="s">
        <v>1018</v>
      </c>
      <c r="D16" s="120">
        <f t="shared" si="1"/>
        <v>29</v>
      </c>
      <c r="E16" s="112">
        <v>12</v>
      </c>
      <c r="F16" s="112">
        <v>17</v>
      </c>
      <c r="G16" s="113">
        <f t="shared" si="0"/>
        <v>58.620689655172406</v>
      </c>
      <c r="H16" s="208"/>
      <c r="I16" s="209"/>
    </row>
    <row r="17" spans="1:9" s="21" customFormat="1" ht="39.75" customHeight="1">
      <c r="A17" s="322"/>
      <c r="B17" s="223" t="s">
        <v>1019</v>
      </c>
      <c r="C17" s="128" t="s">
        <v>1020</v>
      </c>
      <c r="D17" s="120">
        <f t="shared" si="1"/>
        <v>29</v>
      </c>
      <c r="E17" s="112">
        <v>10</v>
      </c>
      <c r="F17" s="112">
        <v>19</v>
      </c>
      <c r="G17" s="113">
        <f t="shared" si="0"/>
        <v>65.51724137931035</v>
      </c>
      <c r="H17" s="208"/>
      <c r="I17" s="209"/>
    </row>
    <row r="18" spans="1:9" s="21" customFormat="1" ht="39.75" customHeight="1">
      <c r="A18" s="322"/>
      <c r="B18" s="223" t="s">
        <v>1021</v>
      </c>
      <c r="C18" s="128" t="s">
        <v>1022</v>
      </c>
      <c r="D18" s="120">
        <f t="shared" si="1"/>
        <v>33</v>
      </c>
      <c r="E18" s="112">
        <v>8</v>
      </c>
      <c r="F18" s="112">
        <v>25</v>
      </c>
      <c r="G18" s="113">
        <f t="shared" si="0"/>
        <v>75.75757575757575</v>
      </c>
      <c r="H18" s="208"/>
      <c r="I18" s="209"/>
    </row>
    <row r="19" spans="1:9" s="21" customFormat="1" ht="39.75" customHeight="1">
      <c r="A19" s="322"/>
      <c r="B19" s="223" t="s">
        <v>1023</v>
      </c>
      <c r="C19" s="128" t="s">
        <v>1024</v>
      </c>
      <c r="D19" s="120">
        <f t="shared" si="1"/>
        <v>24</v>
      </c>
      <c r="E19" s="112">
        <v>6</v>
      </c>
      <c r="F19" s="112">
        <v>18</v>
      </c>
      <c r="G19" s="113">
        <f t="shared" si="0"/>
        <v>75</v>
      </c>
      <c r="H19" s="208"/>
      <c r="I19" s="209"/>
    </row>
    <row r="20" spans="1:9" s="21" customFormat="1" ht="39.75" customHeight="1">
      <c r="A20" s="322"/>
      <c r="B20" s="223" t="s">
        <v>1025</v>
      </c>
      <c r="C20" s="128" t="s">
        <v>1026</v>
      </c>
      <c r="D20" s="120">
        <f t="shared" si="1"/>
        <v>150</v>
      </c>
      <c r="E20" s="112">
        <v>54</v>
      </c>
      <c r="F20" s="112">
        <v>96</v>
      </c>
      <c r="G20" s="113">
        <f t="shared" si="0"/>
        <v>64</v>
      </c>
      <c r="H20" s="208"/>
      <c r="I20" s="209"/>
    </row>
    <row r="21" spans="1:9" s="21" customFormat="1" ht="39.75" customHeight="1">
      <c r="A21" s="322"/>
      <c r="B21" s="223" t="s">
        <v>1027</v>
      </c>
      <c r="C21" s="128" t="s">
        <v>1028</v>
      </c>
      <c r="D21" s="120">
        <f t="shared" si="1"/>
        <v>154</v>
      </c>
      <c r="E21" s="112">
        <v>56</v>
      </c>
      <c r="F21" s="112">
        <v>98</v>
      </c>
      <c r="G21" s="113">
        <f t="shared" si="0"/>
        <v>63.63636363636363</v>
      </c>
      <c r="H21" s="208"/>
      <c r="I21" s="209"/>
    </row>
    <row r="22" spans="1:9" s="21" customFormat="1" ht="39.75" customHeight="1">
      <c r="A22" s="322"/>
      <c r="B22" s="223" t="s">
        <v>1029</v>
      </c>
      <c r="C22" s="128" t="s">
        <v>155</v>
      </c>
      <c r="D22" s="120">
        <f t="shared" si="1"/>
        <v>202</v>
      </c>
      <c r="E22" s="112">
        <v>59</v>
      </c>
      <c r="F22" s="112">
        <v>143</v>
      </c>
      <c r="G22" s="113">
        <f t="shared" si="0"/>
        <v>70.79207920792079</v>
      </c>
      <c r="H22" s="208"/>
      <c r="I22" s="209"/>
    </row>
    <row r="23" spans="1:9" s="21" customFormat="1" ht="39.75" customHeight="1">
      <c r="A23" s="322"/>
      <c r="B23" s="223" t="s">
        <v>1030</v>
      </c>
      <c r="C23" s="128" t="s">
        <v>1031</v>
      </c>
      <c r="D23" s="120">
        <f t="shared" si="1"/>
        <v>139</v>
      </c>
      <c r="E23" s="112">
        <v>49</v>
      </c>
      <c r="F23" s="112">
        <v>90</v>
      </c>
      <c r="G23" s="113">
        <f t="shared" si="0"/>
        <v>64.74820143884892</v>
      </c>
      <c r="H23" s="208"/>
      <c r="I23" s="209"/>
    </row>
    <row r="24" spans="1:9" s="21" customFormat="1" ht="39.75" customHeight="1">
      <c r="A24" s="322"/>
      <c r="B24" s="223" t="s">
        <v>1032</v>
      </c>
      <c r="C24" s="128" t="s">
        <v>1033</v>
      </c>
      <c r="D24" s="120">
        <f t="shared" si="1"/>
        <v>24</v>
      </c>
      <c r="E24" s="112">
        <v>0</v>
      </c>
      <c r="F24" s="112">
        <v>24</v>
      </c>
      <c r="G24" s="113">
        <f t="shared" si="0"/>
        <v>100</v>
      </c>
      <c r="H24" s="208"/>
      <c r="I24" s="209"/>
    </row>
    <row r="25" spans="1:9" s="21" customFormat="1" ht="39.75" customHeight="1">
      <c r="A25" s="322"/>
      <c r="B25" s="223" t="s">
        <v>1034</v>
      </c>
      <c r="C25" s="128" t="s">
        <v>1033</v>
      </c>
      <c r="D25" s="120">
        <f t="shared" si="1"/>
        <v>22</v>
      </c>
      <c r="E25" s="112">
        <v>0</v>
      </c>
      <c r="F25" s="112">
        <v>22</v>
      </c>
      <c r="G25" s="113">
        <f t="shared" si="0"/>
        <v>100</v>
      </c>
      <c r="H25" s="208"/>
      <c r="I25" s="209"/>
    </row>
    <row r="26" spans="1:9" s="21" customFormat="1" ht="39.75" customHeight="1">
      <c r="A26" s="323"/>
      <c r="B26" s="127" t="s">
        <v>1035</v>
      </c>
      <c r="C26" s="128" t="s">
        <v>1036</v>
      </c>
      <c r="D26" s="123">
        <f t="shared" si="1"/>
        <v>20</v>
      </c>
      <c r="E26" s="135">
        <v>0</v>
      </c>
      <c r="F26" s="135">
        <v>20</v>
      </c>
      <c r="G26" s="125">
        <f t="shared" si="0"/>
        <v>100</v>
      </c>
      <c r="H26" s="211"/>
      <c r="I26" s="212"/>
    </row>
    <row r="27" spans="1:9" s="21" customFormat="1" ht="39.75" customHeight="1">
      <c r="A27" s="201" t="s">
        <v>1037</v>
      </c>
      <c r="B27" s="191" t="s">
        <v>1038</v>
      </c>
      <c r="C27" s="241" t="s">
        <v>1039</v>
      </c>
      <c r="D27" s="120">
        <f>E27+F27</f>
        <v>34</v>
      </c>
      <c r="E27" s="112">
        <v>8</v>
      </c>
      <c r="F27" s="112">
        <v>26</v>
      </c>
      <c r="G27" s="113">
        <f t="shared" si="0"/>
        <v>76.47058823529412</v>
      </c>
      <c r="H27" s="208"/>
      <c r="I27" s="209"/>
    </row>
    <row r="28" spans="1:9" s="21" customFormat="1" ht="39.75" customHeight="1">
      <c r="A28" s="236" t="s">
        <v>1040</v>
      </c>
      <c r="B28" s="127" t="s">
        <v>1041</v>
      </c>
      <c r="C28" s="128" t="s">
        <v>973</v>
      </c>
      <c r="D28" s="120">
        <f>E28+F28</f>
        <v>40</v>
      </c>
      <c r="E28" s="112">
        <v>23</v>
      </c>
      <c r="F28" s="112">
        <v>17</v>
      </c>
      <c r="G28" s="113">
        <f t="shared" si="0"/>
        <v>42.5</v>
      </c>
      <c r="H28" s="208"/>
      <c r="I28" s="209"/>
    </row>
    <row r="29" spans="1:9" s="21" customFormat="1" ht="54.75" customHeight="1">
      <c r="A29" s="324" t="s">
        <v>648</v>
      </c>
      <c r="B29" s="178" t="s">
        <v>1042</v>
      </c>
      <c r="C29" s="174" t="s">
        <v>1043</v>
      </c>
      <c r="D29" s="120">
        <f>E29+F29</f>
        <v>144</v>
      </c>
      <c r="E29" s="116">
        <v>36</v>
      </c>
      <c r="F29" s="116">
        <v>108</v>
      </c>
      <c r="G29" s="113">
        <f t="shared" si="0"/>
        <v>75</v>
      </c>
      <c r="H29" s="208"/>
      <c r="I29" s="209"/>
    </row>
    <row r="30" spans="1:9" s="21" customFormat="1" ht="39.75" customHeight="1">
      <c r="A30" s="324"/>
      <c r="B30" s="178" t="s">
        <v>1044</v>
      </c>
      <c r="C30" s="174" t="s">
        <v>1045</v>
      </c>
      <c r="D30" s="120">
        <f aca="true" t="shared" si="2" ref="D30:D37">E30+F30</f>
        <v>217</v>
      </c>
      <c r="E30" s="116">
        <v>69</v>
      </c>
      <c r="F30" s="116">
        <v>148</v>
      </c>
      <c r="G30" s="113">
        <f t="shared" si="0"/>
        <v>68.20276497695853</v>
      </c>
      <c r="H30" s="208"/>
      <c r="I30" s="209"/>
    </row>
    <row r="31" spans="1:9" s="21" customFormat="1" ht="40.5" customHeight="1">
      <c r="A31" s="324"/>
      <c r="B31" s="178" t="s">
        <v>933</v>
      </c>
      <c r="C31" s="174" t="s">
        <v>1046</v>
      </c>
      <c r="D31" s="120">
        <f t="shared" si="2"/>
        <v>383</v>
      </c>
      <c r="E31" s="116">
        <v>139</v>
      </c>
      <c r="F31" s="116">
        <v>244</v>
      </c>
      <c r="G31" s="113">
        <f t="shared" si="0"/>
        <v>63.70757180156657</v>
      </c>
      <c r="H31" s="208"/>
      <c r="I31" s="209"/>
    </row>
    <row r="32" spans="1:9" s="21" customFormat="1" ht="39.75" customHeight="1">
      <c r="A32" s="324"/>
      <c r="B32" s="178" t="s">
        <v>931</v>
      </c>
      <c r="C32" s="174" t="s">
        <v>1047</v>
      </c>
      <c r="D32" s="120">
        <f t="shared" si="2"/>
        <v>19</v>
      </c>
      <c r="E32" s="116">
        <v>7</v>
      </c>
      <c r="F32" s="116">
        <v>12</v>
      </c>
      <c r="G32" s="113">
        <f t="shared" si="0"/>
        <v>63.1578947368421</v>
      </c>
      <c r="H32" s="208"/>
      <c r="I32" s="209"/>
    </row>
    <row r="33" spans="1:9" s="21" customFormat="1" ht="39.75" customHeight="1">
      <c r="A33" s="324"/>
      <c r="B33" s="215" t="s">
        <v>1048</v>
      </c>
      <c r="C33" s="175" t="s">
        <v>1049</v>
      </c>
      <c r="D33" s="120">
        <f t="shared" si="2"/>
        <v>25</v>
      </c>
      <c r="E33" s="116">
        <v>9</v>
      </c>
      <c r="F33" s="116">
        <v>16</v>
      </c>
      <c r="G33" s="113">
        <f t="shared" si="0"/>
        <v>64</v>
      </c>
      <c r="H33" s="208"/>
      <c r="I33" s="209"/>
    </row>
    <row r="34" spans="1:9" s="21" customFormat="1" ht="51.75">
      <c r="A34" s="324"/>
      <c r="B34" s="178" t="s">
        <v>1050</v>
      </c>
      <c r="C34" s="174" t="s">
        <v>1051</v>
      </c>
      <c r="D34" s="120">
        <f t="shared" si="2"/>
        <v>93</v>
      </c>
      <c r="E34" s="116">
        <v>28</v>
      </c>
      <c r="F34" s="116">
        <v>65</v>
      </c>
      <c r="G34" s="220">
        <f t="shared" si="0"/>
        <v>69.89247311827957</v>
      </c>
      <c r="H34" s="242"/>
      <c r="I34" s="209"/>
    </row>
    <row r="35" spans="1:9" s="21" customFormat="1" ht="39" customHeight="1">
      <c r="A35" s="324"/>
      <c r="B35" s="215" t="s">
        <v>658</v>
      </c>
      <c r="C35" s="115" t="s">
        <v>1052</v>
      </c>
      <c r="D35" s="120">
        <f t="shared" si="2"/>
        <v>20</v>
      </c>
      <c r="E35" s="116">
        <v>5</v>
      </c>
      <c r="F35" s="116">
        <v>15</v>
      </c>
      <c r="G35" s="220">
        <f t="shared" si="0"/>
        <v>75</v>
      </c>
      <c r="H35" s="208"/>
      <c r="I35" s="209"/>
    </row>
    <row r="36" spans="1:9" s="21" customFormat="1" ht="39" customHeight="1">
      <c r="A36" s="317" t="s">
        <v>1053</v>
      </c>
      <c r="B36" s="215" t="s">
        <v>1054</v>
      </c>
      <c r="C36" s="115" t="s">
        <v>1055</v>
      </c>
      <c r="D36" s="120">
        <f t="shared" si="2"/>
        <v>250</v>
      </c>
      <c r="E36" s="116">
        <v>73</v>
      </c>
      <c r="F36" s="116">
        <v>177</v>
      </c>
      <c r="G36" s="220">
        <f t="shared" si="0"/>
        <v>70.8</v>
      </c>
      <c r="H36" s="208">
        <v>4</v>
      </c>
      <c r="I36" s="209">
        <v>1</v>
      </c>
    </row>
    <row r="37" spans="1:9" s="21" customFormat="1" ht="39" customHeight="1">
      <c r="A37" s="318"/>
      <c r="B37" s="215" t="s">
        <v>1056</v>
      </c>
      <c r="C37" s="115" t="s">
        <v>1057</v>
      </c>
      <c r="D37" s="120">
        <f t="shared" si="2"/>
        <v>115</v>
      </c>
      <c r="E37" s="116">
        <v>35</v>
      </c>
      <c r="F37" s="116">
        <v>80</v>
      </c>
      <c r="G37" s="220">
        <f t="shared" si="0"/>
        <v>69.56521739130434</v>
      </c>
      <c r="H37" s="208">
        <v>4</v>
      </c>
      <c r="I37" s="209">
        <v>1</v>
      </c>
    </row>
    <row r="38" spans="1:9" s="21" customFormat="1" ht="39.75" customHeight="1">
      <c r="A38" s="190" t="s">
        <v>1058</v>
      </c>
      <c r="B38" s="127" t="s">
        <v>1059</v>
      </c>
      <c r="C38" s="128" t="s">
        <v>1060</v>
      </c>
      <c r="D38" s="120">
        <f>E38+F38</f>
        <v>188</v>
      </c>
      <c r="E38" s="112">
        <v>93</v>
      </c>
      <c r="F38" s="112">
        <v>95</v>
      </c>
      <c r="G38" s="113">
        <f>F38/$D38*100</f>
        <v>50.53191489361703</v>
      </c>
      <c r="H38" s="208">
        <v>4</v>
      </c>
      <c r="I38" s="209">
        <v>1</v>
      </c>
    </row>
    <row r="39" spans="1:9" s="21" customFormat="1" ht="39.75" customHeight="1">
      <c r="A39" s="317" t="s">
        <v>805</v>
      </c>
      <c r="B39" s="127" t="s">
        <v>1061</v>
      </c>
      <c r="C39" s="128" t="s">
        <v>1062</v>
      </c>
      <c r="D39" s="120">
        <f>E39+F39</f>
        <v>44</v>
      </c>
      <c r="E39" s="112">
        <v>12</v>
      </c>
      <c r="F39" s="112">
        <v>32</v>
      </c>
      <c r="G39" s="113">
        <f>F39/$D39*100</f>
        <v>72.72727272727273</v>
      </c>
      <c r="H39" s="208">
        <v>4</v>
      </c>
      <c r="I39" s="209">
        <v>1</v>
      </c>
    </row>
    <row r="40" spans="1:9" s="21" customFormat="1" ht="39.75" customHeight="1">
      <c r="A40" s="319"/>
      <c r="B40" s="127" t="s">
        <v>1063</v>
      </c>
      <c r="C40" s="128" t="s">
        <v>904</v>
      </c>
      <c r="D40" s="120">
        <f>E40+F40</f>
        <v>361</v>
      </c>
      <c r="E40" s="112">
        <v>181</v>
      </c>
      <c r="F40" s="112">
        <v>180</v>
      </c>
      <c r="G40" s="113">
        <f>F40/$D40*100</f>
        <v>49.86149584487535</v>
      </c>
      <c r="H40" s="208">
        <v>4</v>
      </c>
      <c r="I40" s="209">
        <v>1</v>
      </c>
    </row>
    <row r="41" spans="1:9" s="21" customFormat="1" ht="39.75" customHeight="1">
      <c r="A41" s="319"/>
      <c r="B41" s="127" t="s">
        <v>1064</v>
      </c>
      <c r="C41" s="128" t="s">
        <v>1065</v>
      </c>
      <c r="D41" s="120">
        <f>E41+F41</f>
        <v>43</v>
      </c>
      <c r="E41" s="112">
        <v>30</v>
      </c>
      <c r="F41" s="112">
        <v>13</v>
      </c>
      <c r="G41" s="113">
        <f>F41/$D41*100</f>
        <v>30.23255813953488</v>
      </c>
      <c r="H41" s="208">
        <v>4</v>
      </c>
      <c r="I41" s="209">
        <v>1</v>
      </c>
    </row>
    <row r="42" spans="1:9" s="21" customFormat="1" ht="39.75" customHeight="1">
      <c r="A42" s="318"/>
      <c r="B42" s="127" t="s">
        <v>1066</v>
      </c>
      <c r="C42" s="128" t="s">
        <v>1067</v>
      </c>
      <c r="D42" s="120">
        <f>E42+F42</f>
        <v>217</v>
      </c>
      <c r="E42" s="112">
        <v>32</v>
      </c>
      <c r="F42" s="112">
        <v>185</v>
      </c>
      <c r="G42" s="113">
        <f>F42/$D42*100</f>
        <v>85.25345622119815</v>
      </c>
      <c r="H42" s="208">
        <v>4</v>
      </c>
      <c r="I42" s="209">
        <v>1</v>
      </c>
    </row>
    <row r="43" spans="1:9" s="21" customFormat="1" ht="57" customHeight="1">
      <c r="A43" s="317" t="s">
        <v>302</v>
      </c>
      <c r="B43" s="127" t="s">
        <v>1068</v>
      </c>
      <c r="C43" s="128" t="s">
        <v>1069</v>
      </c>
      <c r="D43" s="120">
        <f aca="true" t="shared" si="3" ref="D43:D54">E43+F43</f>
        <v>171</v>
      </c>
      <c r="E43" s="112">
        <v>96</v>
      </c>
      <c r="F43" s="112">
        <v>75</v>
      </c>
      <c r="G43" s="113">
        <f t="shared" si="0"/>
        <v>43.859649122807014</v>
      </c>
      <c r="H43" s="208">
        <v>4</v>
      </c>
      <c r="I43" s="209">
        <v>1</v>
      </c>
    </row>
    <row r="44" spans="1:9" s="21" customFormat="1" ht="57" customHeight="1">
      <c r="A44" s="318"/>
      <c r="B44" s="127" t="s">
        <v>1070</v>
      </c>
      <c r="C44" s="128" t="s">
        <v>1071</v>
      </c>
      <c r="D44" s="123">
        <f t="shared" si="3"/>
        <v>76</v>
      </c>
      <c r="E44" s="135">
        <v>41</v>
      </c>
      <c r="F44" s="135">
        <v>35</v>
      </c>
      <c r="G44" s="125">
        <f>F44/$D44*100</f>
        <v>46.05263157894737</v>
      </c>
      <c r="H44" s="211">
        <v>4</v>
      </c>
      <c r="I44" s="212">
        <v>1</v>
      </c>
    </row>
    <row r="45" spans="1:9" s="21" customFormat="1" ht="39.75" customHeight="1">
      <c r="A45" s="319" t="s">
        <v>302</v>
      </c>
      <c r="B45" s="191" t="s">
        <v>1072</v>
      </c>
      <c r="C45" s="241" t="s">
        <v>949</v>
      </c>
      <c r="D45" s="120">
        <f t="shared" si="3"/>
        <v>9</v>
      </c>
      <c r="E45" s="112">
        <v>2</v>
      </c>
      <c r="F45" s="112">
        <v>7</v>
      </c>
      <c r="G45" s="113">
        <f>F45/$D45*100</f>
        <v>77.77777777777779</v>
      </c>
      <c r="H45" s="208"/>
      <c r="I45" s="209"/>
    </row>
    <row r="46" spans="1:9" s="21" customFormat="1" ht="39.75" customHeight="1">
      <c r="A46" s="319"/>
      <c r="B46" s="127" t="s">
        <v>1073</v>
      </c>
      <c r="C46" s="128" t="s">
        <v>1074</v>
      </c>
      <c r="D46" s="120">
        <f t="shared" si="3"/>
        <v>11</v>
      </c>
      <c r="E46" s="112">
        <v>2</v>
      </c>
      <c r="F46" s="112">
        <v>9</v>
      </c>
      <c r="G46" s="113">
        <f>F46/$D46*100</f>
        <v>81.81818181818183</v>
      </c>
      <c r="H46" s="208"/>
      <c r="I46" s="209"/>
    </row>
    <row r="47" spans="1:9" s="21" customFormat="1" ht="39.75" customHeight="1">
      <c r="A47" s="319"/>
      <c r="B47" s="127" t="s">
        <v>1075</v>
      </c>
      <c r="C47" s="128" t="s">
        <v>906</v>
      </c>
      <c r="D47" s="120">
        <f t="shared" si="3"/>
        <v>9</v>
      </c>
      <c r="E47" s="112">
        <v>2</v>
      </c>
      <c r="F47" s="112">
        <v>7</v>
      </c>
      <c r="G47" s="113">
        <f>F47/$D47*100</f>
        <v>77.77777777777779</v>
      </c>
      <c r="H47" s="208"/>
      <c r="I47" s="209"/>
    </row>
    <row r="48" spans="1:9" s="21" customFormat="1" ht="39.75" customHeight="1">
      <c r="A48" s="319"/>
      <c r="B48" s="127" t="s">
        <v>1076</v>
      </c>
      <c r="C48" s="128" t="s">
        <v>906</v>
      </c>
      <c r="D48" s="120">
        <f t="shared" si="3"/>
        <v>59</v>
      </c>
      <c r="E48" s="112">
        <v>22</v>
      </c>
      <c r="F48" s="112">
        <v>37</v>
      </c>
      <c r="G48" s="113">
        <f>F48/$D48*100</f>
        <v>62.71186440677966</v>
      </c>
      <c r="H48" s="208">
        <v>4</v>
      </c>
      <c r="I48" s="209">
        <v>1</v>
      </c>
    </row>
    <row r="49" spans="1:9" s="21" customFormat="1" ht="39.75" customHeight="1">
      <c r="A49" s="319"/>
      <c r="B49" s="191" t="s">
        <v>1077</v>
      </c>
      <c r="C49" s="241" t="s">
        <v>980</v>
      </c>
      <c r="D49" s="120">
        <f t="shared" si="3"/>
        <v>25</v>
      </c>
      <c r="E49" s="112">
        <v>11</v>
      </c>
      <c r="F49" s="112">
        <v>14</v>
      </c>
      <c r="G49" s="113">
        <f t="shared" si="0"/>
        <v>56.00000000000001</v>
      </c>
      <c r="H49" s="208">
        <v>4</v>
      </c>
      <c r="I49" s="209">
        <v>1</v>
      </c>
    </row>
    <row r="50" spans="1:9" s="21" customFormat="1" ht="39.75" customHeight="1">
      <c r="A50" s="319"/>
      <c r="B50" s="127" t="s">
        <v>1078</v>
      </c>
      <c r="C50" s="128" t="s">
        <v>1079</v>
      </c>
      <c r="D50" s="120">
        <f t="shared" si="3"/>
        <v>11</v>
      </c>
      <c r="E50" s="112">
        <v>4</v>
      </c>
      <c r="F50" s="112">
        <v>7</v>
      </c>
      <c r="G50" s="113">
        <f t="shared" si="0"/>
        <v>63.63636363636363</v>
      </c>
      <c r="H50" s="208"/>
      <c r="I50" s="209"/>
    </row>
    <row r="51" spans="1:9" s="21" customFormat="1" ht="39.75" customHeight="1">
      <c r="A51" s="319"/>
      <c r="B51" s="127" t="s">
        <v>1080</v>
      </c>
      <c r="C51" s="128" t="s">
        <v>1081</v>
      </c>
      <c r="D51" s="120">
        <f t="shared" si="3"/>
        <v>66</v>
      </c>
      <c r="E51" s="112">
        <v>32</v>
      </c>
      <c r="F51" s="112">
        <v>34</v>
      </c>
      <c r="G51" s="113">
        <f>F51/$D51*100</f>
        <v>51.515151515151516</v>
      </c>
      <c r="H51" s="208">
        <v>4</v>
      </c>
      <c r="I51" s="209">
        <v>1</v>
      </c>
    </row>
    <row r="52" spans="1:9" s="21" customFormat="1" ht="58.5" customHeight="1">
      <c r="A52" s="319"/>
      <c r="B52" s="127" t="s">
        <v>1082</v>
      </c>
      <c r="C52" s="128" t="s">
        <v>1083</v>
      </c>
      <c r="D52" s="120">
        <f t="shared" si="3"/>
        <v>400</v>
      </c>
      <c r="E52" s="112">
        <v>134</v>
      </c>
      <c r="F52" s="112">
        <v>266</v>
      </c>
      <c r="G52" s="113">
        <f>F52/$D52*100</f>
        <v>66.5</v>
      </c>
      <c r="H52" s="208">
        <v>4</v>
      </c>
      <c r="I52" s="209">
        <v>1</v>
      </c>
    </row>
    <row r="53" spans="1:9" s="21" customFormat="1" ht="39.75" customHeight="1">
      <c r="A53" s="319"/>
      <c r="B53" s="127" t="s">
        <v>1084</v>
      </c>
      <c r="C53" s="128" t="s">
        <v>1085</v>
      </c>
      <c r="D53" s="120">
        <f t="shared" si="3"/>
        <v>5</v>
      </c>
      <c r="E53" s="112">
        <v>4</v>
      </c>
      <c r="F53" s="112">
        <v>1</v>
      </c>
      <c r="G53" s="113">
        <f>F53/$D53*100</f>
        <v>20</v>
      </c>
      <c r="H53" s="208">
        <v>4</v>
      </c>
      <c r="I53" s="209">
        <v>1</v>
      </c>
    </row>
    <row r="54" spans="1:9" s="21" customFormat="1" ht="39.75" customHeight="1" thickBot="1">
      <c r="A54" s="320"/>
      <c r="B54" s="226" t="s">
        <v>1086</v>
      </c>
      <c r="C54" s="227" t="s">
        <v>918</v>
      </c>
      <c r="D54" s="160">
        <f t="shared" si="3"/>
        <v>8</v>
      </c>
      <c r="E54" s="160">
        <v>5</v>
      </c>
      <c r="F54" s="160">
        <v>3</v>
      </c>
      <c r="G54" s="161">
        <f t="shared" si="0"/>
        <v>37.5</v>
      </c>
      <c r="H54" s="228">
        <v>4</v>
      </c>
      <c r="I54" s="229">
        <v>1</v>
      </c>
    </row>
    <row r="55" ht="15.75" customHeight="1">
      <c r="A55" s="230" t="s">
        <v>859</v>
      </c>
    </row>
    <row r="56" ht="15.75" customHeight="1">
      <c r="A56" s="230" t="s">
        <v>860</v>
      </c>
    </row>
    <row r="57" ht="15.75" customHeight="1">
      <c r="A57" s="230" t="s">
        <v>861</v>
      </c>
    </row>
  </sheetData>
  <sheetProtection/>
  <mergeCells count="22">
    <mergeCell ref="C4:C6"/>
    <mergeCell ref="D4:G4"/>
    <mergeCell ref="A36:A37"/>
    <mergeCell ref="A39:A42"/>
    <mergeCell ref="A43:A44"/>
    <mergeCell ref="A45:A54"/>
    <mergeCell ref="E5:E6"/>
    <mergeCell ref="F5:F6"/>
    <mergeCell ref="A8:A26"/>
    <mergeCell ref="A29:A35"/>
    <mergeCell ref="A4:A6"/>
    <mergeCell ref="B4:B6"/>
    <mergeCell ref="L1:N1"/>
    <mergeCell ref="P1:Q1"/>
    <mergeCell ref="H5:H6"/>
    <mergeCell ref="I5:I6"/>
    <mergeCell ref="A7:C7"/>
    <mergeCell ref="H7:I7"/>
    <mergeCell ref="H4:I4"/>
    <mergeCell ref="D5:D6"/>
    <mergeCell ref="A2:I2"/>
    <mergeCell ref="A3:I3"/>
  </mergeCells>
  <printOptions/>
  <pageMargins left="0.4724409448818898" right="0.4724409448818898" top="0.8267716535433072" bottom="0.8661417322834646" header="0.5118110236220472" footer="0.5118110236220472"/>
  <pageSetup fitToHeight="0" fitToWidth="1" horizontalDpi="600" verticalDpi="600" orientation="portrait" paperSize="9" scale="72" r:id="rId1"/>
  <headerFooter alignWithMargins="0">
    <oddFooter>&amp;C&amp;"標楷體,標準"第 &amp;P 頁，共 &amp;N 頁</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Q65"/>
  <sheetViews>
    <sheetView zoomScale="85" zoomScaleNormal="85" zoomScalePageLayoutView="0" workbookViewId="0" topLeftCell="G1">
      <selection activeCell="L1" sqref="L1:Q10"/>
    </sheetView>
  </sheetViews>
  <sheetFormatPr defaultColWidth="9.00390625" defaultRowHeight="16.5"/>
  <cols>
    <col min="1" max="1" width="14.75390625" style="1" customWidth="1"/>
    <col min="2" max="2" width="36.625" style="46" customWidth="1"/>
    <col min="3" max="3" width="12.75390625" style="22" customWidth="1"/>
    <col min="4" max="4" width="13.125" style="1" customWidth="1"/>
    <col min="5" max="6" width="12.75390625" style="1" customWidth="1"/>
    <col min="7" max="7" width="11.50390625" style="1" customWidth="1"/>
    <col min="8" max="9" width="7.375" style="39" customWidth="1"/>
    <col min="10" max="12" width="9.00390625" style="1" customWidth="1"/>
    <col min="13" max="13" width="14.75390625" style="1" customWidth="1"/>
    <col min="14" max="14" width="54.50390625" style="1" customWidth="1"/>
    <col min="15" max="16" width="9.00390625" style="1" customWidth="1"/>
    <col min="17" max="17" width="14.75390625" style="1" customWidth="1"/>
    <col min="18" max="16384" width="9.00390625" style="1" customWidth="1"/>
  </cols>
  <sheetData>
    <row r="1" spans="1:17" ht="21" customHeight="1">
      <c r="A1" s="2"/>
      <c r="B1" s="1"/>
      <c r="F1" s="4"/>
      <c r="H1" s="1"/>
      <c r="I1" s="4" t="s">
        <v>19</v>
      </c>
      <c r="L1" s="275" t="s">
        <v>986</v>
      </c>
      <c r="M1" s="275"/>
      <c r="N1" s="275"/>
      <c r="O1"/>
      <c r="P1" s="310" t="s">
        <v>987</v>
      </c>
      <c r="Q1" s="310"/>
    </row>
    <row r="2" spans="1:17" ht="90" customHeight="1">
      <c r="A2" s="325" t="s">
        <v>89</v>
      </c>
      <c r="B2" s="325"/>
      <c r="C2" s="325"/>
      <c r="D2" s="325"/>
      <c r="E2" s="325"/>
      <c r="F2" s="325"/>
      <c r="G2" s="325"/>
      <c r="H2" s="325"/>
      <c r="I2" s="325"/>
      <c r="L2" s="231" t="s">
        <v>988</v>
      </c>
      <c r="M2" s="231" t="s">
        <v>989</v>
      </c>
      <c r="N2" s="231" t="s">
        <v>990</v>
      </c>
      <c r="O2"/>
      <c r="P2" s="231" t="s">
        <v>988</v>
      </c>
      <c r="Q2" s="231" t="s">
        <v>991</v>
      </c>
    </row>
    <row r="3" spans="1:17" ht="42" customHeight="1" thickBot="1">
      <c r="A3" s="294" t="s">
        <v>886</v>
      </c>
      <c r="B3" s="294"/>
      <c r="C3" s="294"/>
      <c r="D3" s="294"/>
      <c r="E3" s="294"/>
      <c r="F3" s="294"/>
      <c r="G3" s="294"/>
      <c r="H3" s="294"/>
      <c r="I3" s="294"/>
      <c r="L3" s="232">
        <v>1</v>
      </c>
      <c r="M3" s="233" t="s">
        <v>992</v>
      </c>
      <c r="N3" s="233" t="s">
        <v>993</v>
      </c>
      <c r="O3"/>
      <c r="P3" s="232">
        <v>1</v>
      </c>
      <c r="Q3" s="234" t="s">
        <v>994</v>
      </c>
    </row>
    <row r="4" spans="1:17" ht="36" customHeight="1">
      <c r="A4" s="295" t="s">
        <v>20</v>
      </c>
      <c r="B4" s="298" t="s">
        <v>21</v>
      </c>
      <c r="C4" s="326" t="s">
        <v>22</v>
      </c>
      <c r="D4" s="304" t="s">
        <v>23</v>
      </c>
      <c r="E4" s="305"/>
      <c r="F4" s="305"/>
      <c r="G4" s="305"/>
      <c r="H4" s="306" t="s">
        <v>705</v>
      </c>
      <c r="I4" s="307"/>
      <c r="L4" s="232">
        <v>2</v>
      </c>
      <c r="M4" s="233" t="s">
        <v>871</v>
      </c>
      <c r="N4" s="233" t="s">
        <v>995</v>
      </c>
      <c r="O4"/>
      <c r="P4" s="232">
        <v>2</v>
      </c>
      <c r="Q4" s="234" t="s">
        <v>996</v>
      </c>
    </row>
    <row r="5" spans="1:17" ht="24" customHeight="1">
      <c r="A5" s="296"/>
      <c r="B5" s="299"/>
      <c r="C5" s="327"/>
      <c r="D5" s="308" t="s">
        <v>24</v>
      </c>
      <c r="E5" s="308" t="s">
        <v>25</v>
      </c>
      <c r="F5" s="308" t="s">
        <v>26</v>
      </c>
      <c r="G5" s="48"/>
      <c r="H5" s="311" t="s">
        <v>709</v>
      </c>
      <c r="I5" s="313" t="s">
        <v>710</v>
      </c>
      <c r="L5" s="232">
        <v>3</v>
      </c>
      <c r="M5" s="233" t="s">
        <v>874</v>
      </c>
      <c r="N5" s="233" t="s">
        <v>997</v>
      </c>
      <c r="O5"/>
      <c r="P5"/>
      <c r="Q5"/>
    </row>
    <row r="6" spans="1:17" ht="32.25" customHeight="1">
      <c r="A6" s="297"/>
      <c r="B6" s="300"/>
      <c r="C6" s="328"/>
      <c r="D6" s="309"/>
      <c r="E6" s="309"/>
      <c r="F6" s="309"/>
      <c r="G6" s="8" t="s">
        <v>27</v>
      </c>
      <c r="H6" s="312"/>
      <c r="I6" s="314"/>
      <c r="L6" s="232">
        <v>4</v>
      </c>
      <c r="M6" s="233" t="s">
        <v>876</v>
      </c>
      <c r="N6" s="233" t="s">
        <v>998</v>
      </c>
      <c r="O6"/>
      <c r="P6"/>
      <c r="Q6"/>
    </row>
    <row r="7" spans="1:17" ht="39.75" customHeight="1">
      <c r="A7" s="289" t="s">
        <v>28</v>
      </c>
      <c r="B7" s="289"/>
      <c r="C7" s="290"/>
      <c r="D7" s="202">
        <f>SUM(D8:D62)</f>
        <v>4099</v>
      </c>
      <c r="E7" s="203">
        <f>SUM(E8:E62)</f>
        <v>1359</v>
      </c>
      <c r="F7" s="203">
        <f>SUM(F8:F62)</f>
        <v>2740</v>
      </c>
      <c r="G7" s="204">
        <f aca="true" t="shared" si="0" ref="G7:G62">F7/$D7*100</f>
        <v>66.84557209075385</v>
      </c>
      <c r="H7" s="315" t="s">
        <v>713</v>
      </c>
      <c r="I7" s="316"/>
      <c r="L7" s="232">
        <v>5</v>
      </c>
      <c r="M7" s="233" t="s">
        <v>878</v>
      </c>
      <c r="N7" s="233" t="s">
        <v>999</v>
      </c>
      <c r="O7"/>
      <c r="P7"/>
      <c r="Q7"/>
    </row>
    <row r="8" spans="1:17" s="21" customFormat="1" ht="39.75" customHeight="1">
      <c r="A8" s="317" t="s">
        <v>628</v>
      </c>
      <c r="B8" s="127" t="s">
        <v>887</v>
      </c>
      <c r="C8" s="128" t="s">
        <v>888</v>
      </c>
      <c r="D8" s="120">
        <f aca="true" t="shared" si="1" ref="D8:D62">E8+F8</f>
        <v>70</v>
      </c>
      <c r="E8" s="112">
        <v>14</v>
      </c>
      <c r="F8" s="112">
        <v>56</v>
      </c>
      <c r="G8" s="113">
        <f t="shared" si="0"/>
        <v>80</v>
      </c>
      <c r="H8" s="206"/>
      <c r="I8" s="207"/>
      <c r="L8" s="232">
        <v>6</v>
      </c>
      <c r="M8" s="233" t="s">
        <v>1000</v>
      </c>
      <c r="N8" s="233" t="s">
        <v>1001</v>
      </c>
      <c r="O8"/>
      <c r="P8"/>
      <c r="Q8"/>
    </row>
    <row r="9" spans="1:17" s="21" customFormat="1" ht="39.75" customHeight="1">
      <c r="A9" s="319"/>
      <c r="B9" s="127" t="s">
        <v>889</v>
      </c>
      <c r="C9" s="128" t="s">
        <v>890</v>
      </c>
      <c r="D9" s="120">
        <f t="shared" si="1"/>
        <v>77</v>
      </c>
      <c r="E9" s="112">
        <v>21</v>
      </c>
      <c r="F9" s="112">
        <v>56</v>
      </c>
      <c r="G9" s="113">
        <f t="shared" si="0"/>
        <v>72.72727272727273</v>
      </c>
      <c r="H9" s="208"/>
      <c r="I9" s="209"/>
      <c r="L9" s="232">
        <v>7</v>
      </c>
      <c r="M9" s="233" t="s">
        <v>882</v>
      </c>
      <c r="N9" s="233" t="s">
        <v>1002</v>
      </c>
      <c r="O9"/>
      <c r="P9"/>
      <c r="Q9"/>
    </row>
    <row r="10" spans="1:17" s="21" customFormat="1" ht="39.75" customHeight="1">
      <c r="A10" s="319"/>
      <c r="B10" s="127" t="s">
        <v>891</v>
      </c>
      <c r="C10" s="128" t="s">
        <v>892</v>
      </c>
      <c r="D10" s="120">
        <f t="shared" si="1"/>
        <v>45</v>
      </c>
      <c r="E10" s="112">
        <v>15</v>
      </c>
      <c r="F10" s="112">
        <v>30</v>
      </c>
      <c r="G10" s="113">
        <f t="shared" si="0"/>
        <v>66.66666666666666</v>
      </c>
      <c r="H10" s="208"/>
      <c r="I10" s="209"/>
      <c r="L10" s="232">
        <v>8</v>
      </c>
      <c r="M10" s="233" t="s">
        <v>1003</v>
      </c>
      <c r="N10" s="233" t="s">
        <v>1004</v>
      </c>
      <c r="O10"/>
      <c r="P10"/>
      <c r="Q10"/>
    </row>
    <row r="11" spans="1:9" s="21" customFormat="1" ht="39.75" customHeight="1">
      <c r="A11" s="319"/>
      <c r="B11" s="127" t="s">
        <v>893</v>
      </c>
      <c r="C11" s="128" t="s">
        <v>894</v>
      </c>
      <c r="D11" s="120">
        <f t="shared" si="1"/>
        <v>213</v>
      </c>
      <c r="E11" s="112">
        <v>66</v>
      </c>
      <c r="F11" s="112">
        <v>147</v>
      </c>
      <c r="G11" s="113">
        <f t="shared" si="0"/>
        <v>69.01408450704226</v>
      </c>
      <c r="H11" s="208"/>
      <c r="I11" s="209"/>
    </row>
    <row r="12" spans="1:9" s="21" customFormat="1" ht="39.75" customHeight="1">
      <c r="A12" s="319"/>
      <c r="B12" s="127" t="s">
        <v>895</v>
      </c>
      <c r="C12" s="128" t="s">
        <v>51</v>
      </c>
      <c r="D12" s="120">
        <f t="shared" si="1"/>
        <v>192</v>
      </c>
      <c r="E12" s="112">
        <v>57</v>
      </c>
      <c r="F12" s="112">
        <v>135</v>
      </c>
      <c r="G12" s="113">
        <f t="shared" si="0"/>
        <v>70.3125</v>
      </c>
      <c r="H12" s="208"/>
      <c r="I12" s="209"/>
    </row>
    <row r="13" spans="1:9" s="21" customFormat="1" ht="39" customHeight="1">
      <c r="A13" s="319"/>
      <c r="B13" s="127" t="s">
        <v>896</v>
      </c>
      <c r="C13" s="128" t="s">
        <v>897</v>
      </c>
      <c r="D13" s="120">
        <f t="shared" si="1"/>
        <v>161</v>
      </c>
      <c r="E13" s="112">
        <v>47</v>
      </c>
      <c r="F13" s="112">
        <v>114</v>
      </c>
      <c r="G13" s="113">
        <f t="shared" si="0"/>
        <v>70.80745341614907</v>
      </c>
      <c r="H13" s="208"/>
      <c r="I13" s="209"/>
    </row>
    <row r="14" spans="1:9" s="21" customFormat="1" ht="39" customHeight="1">
      <c r="A14" s="319"/>
      <c r="B14" s="127" t="s">
        <v>898</v>
      </c>
      <c r="C14" s="128" t="s">
        <v>555</v>
      </c>
      <c r="D14" s="120">
        <f t="shared" si="1"/>
        <v>120</v>
      </c>
      <c r="E14" s="112">
        <v>34</v>
      </c>
      <c r="F14" s="112">
        <v>86</v>
      </c>
      <c r="G14" s="113">
        <f t="shared" si="0"/>
        <v>71.66666666666667</v>
      </c>
      <c r="H14" s="208"/>
      <c r="I14" s="209"/>
    </row>
    <row r="15" spans="1:9" s="21" customFormat="1" ht="39" customHeight="1">
      <c r="A15" s="319"/>
      <c r="B15" s="127" t="s">
        <v>899</v>
      </c>
      <c r="C15" s="128" t="s">
        <v>738</v>
      </c>
      <c r="D15" s="120">
        <f t="shared" si="1"/>
        <v>29</v>
      </c>
      <c r="E15" s="112">
        <v>9</v>
      </c>
      <c r="F15" s="112">
        <v>20</v>
      </c>
      <c r="G15" s="113">
        <f t="shared" si="0"/>
        <v>68.96551724137932</v>
      </c>
      <c r="H15" s="208">
        <v>4</v>
      </c>
      <c r="I15" s="209">
        <v>1</v>
      </c>
    </row>
    <row r="16" spans="1:9" s="21" customFormat="1" ht="39" customHeight="1">
      <c r="A16" s="319"/>
      <c r="B16" s="127" t="s">
        <v>900</v>
      </c>
      <c r="C16" s="128" t="s">
        <v>901</v>
      </c>
      <c r="D16" s="120">
        <f t="shared" si="1"/>
        <v>10</v>
      </c>
      <c r="E16" s="112">
        <v>4</v>
      </c>
      <c r="F16" s="112">
        <v>6</v>
      </c>
      <c r="G16" s="113">
        <f t="shared" si="0"/>
        <v>60</v>
      </c>
      <c r="H16" s="208"/>
      <c r="I16" s="209"/>
    </row>
    <row r="17" spans="1:9" s="21" customFormat="1" ht="39" customHeight="1">
      <c r="A17" s="319"/>
      <c r="B17" s="127" t="s">
        <v>222</v>
      </c>
      <c r="C17" s="128" t="s">
        <v>902</v>
      </c>
      <c r="D17" s="120">
        <f t="shared" si="1"/>
        <v>10</v>
      </c>
      <c r="E17" s="112">
        <v>3</v>
      </c>
      <c r="F17" s="112">
        <v>7</v>
      </c>
      <c r="G17" s="113">
        <f t="shared" si="0"/>
        <v>70</v>
      </c>
      <c r="H17" s="208"/>
      <c r="I17" s="209"/>
    </row>
    <row r="18" spans="1:9" s="21" customFormat="1" ht="39" customHeight="1">
      <c r="A18" s="319"/>
      <c r="B18" s="127" t="s">
        <v>903</v>
      </c>
      <c r="C18" s="128" t="s">
        <v>904</v>
      </c>
      <c r="D18" s="120">
        <f t="shared" si="1"/>
        <v>22</v>
      </c>
      <c r="E18" s="112">
        <v>5</v>
      </c>
      <c r="F18" s="112">
        <v>17</v>
      </c>
      <c r="G18" s="113">
        <f t="shared" si="0"/>
        <v>77.27272727272727</v>
      </c>
      <c r="H18" s="208">
        <v>4</v>
      </c>
      <c r="I18" s="209">
        <v>1</v>
      </c>
    </row>
    <row r="19" spans="1:9" s="21" customFormat="1" ht="39" customHeight="1">
      <c r="A19" s="319"/>
      <c r="B19" s="127" t="s">
        <v>905</v>
      </c>
      <c r="C19" s="128" t="s">
        <v>906</v>
      </c>
      <c r="D19" s="120">
        <f t="shared" si="1"/>
        <v>7</v>
      </c>
      <c r="E19" s="112">
        <v>1</v>
      </c>
      <c r="F19" s="112">
        <v>6</v>
      </c>
      <c r="G19" s="113">
        <f t="shared" si="0"/>
        <v>85.71428571428571</v>
      </c>
      <c r="H19" s="208">
        <v>4</v>
      </c>
      <c r="I19" s="209">
        <v>1</v>
      </c>
    </row>
    <row r="20" spans="1:9" s="21" customFormat="1" ht="39" customHeight="1">
      <c r="A20" s="319"/>
      <c r="B20" s="127" t="s">
        <v>907</v>
      </c>
      <c r="C20" s="128" t="s">
        <v>908</v>
      </c>
      <c r="D20" s="120">
        <f t="shared" si="1"/>
        <v>8</v>
      </c>
      <c r="E20" s="112">
        <v>1</v>
      </c>
      <c r="F20" s="112">
        <v>7</v>
      </c>
      <c r="G20" s="113">
        <f t="shared" si="0"/>
        <v>87.5</v>
      </c>
      <c r="H20" s="208">
        <v>4</v>
      </c>
      <c r="I20" s="209">
        <v>1</v>
      </c>
    </row>
    <row r="21" spans="1:9" s="21" customFormat="1" ht="39" customHeight="1">
      <c r="A21" s="319"/>
      <c r="B21" s="127" t="s">
        <v>909</v>
      </c>
      <c r="C21" s="128" t="s">
        <v>910</v>
      </c>
      <c r="D21" s="120">
        <f t="shared" si="1"/>
        <v>23</v>
      </c>
      <c r="E21" s="112">
        <v>0</v>
      </c>
      <c r="F21" s="112">
        <v>23</v>
      </c>
      <c r="G21" s="113">
        <f t="shared" si="0"/>
        <v>100</v>
      </c>
      <c r="H21" s="208"/>
      <c r="I21" s="209"/>
    </row>
    <row r="22" spans="1:9" s="21" customFormat="1" ht="39" customHeight="1">
      <c r="A22" s="319"/>
      <c r="B22" s="127" t="s">
        <v>911</v>
      </c>
      <c r="C22" s="128" t="s">
        <v>910</v>
      </c>
      <c r="D22" s="120">
        <f t="shared" si="1"/>
        <v>23</v>
      </c>
      <c r="E22" s="112">
        <v>0</v>
      </c>
      <c r="F22" s="112">
        <v>23</v>
      </c>
      <c r="G22" s="113">
        <f t="shared" si="0"/>
        <v>100</v>
      </c>
      <c r="H22" s="208"/>
      <c r="I22" s="209"/>
    </row>
    <row r="23" spans="1:9" s="21" customFormat="1" ht="39" customHeight="1">
      <c r="A23" s="319"/>
      <c r="B23" s="127" t="s">
        <v>912</v>
      </c>
      <c r="C23" s="128" t="s">
        <v>913</v>
      </c>
      <c r="D23" s="120">
        <f t="shared" si="1"/>
        <v>22</v>
      </c>
      <c r="E23" s="112">
        <v>0</v>
      </c>
      <c r="F23" s="112">
        <v>22</v>
      </c>
      <c r="G23" s="113">
        <f t="shared" si="0"/>
        <v>100</v>
      </c>
      <c r="H23" s="208"/>
      <c r="I23" s="209"/>
    </row>
    <row r="24" spans="1:9" s="21" customFormat="1" ht="39" customHeight="1">
      <c r="A24" s="319"/>
      <c r="B24" s="130" t="s">
        <v>914</v>
      </c>
      <c r="C24" s="115" t="s">
        <v>913</v>
      </c>
      <c r="D24" s="120">
        <f t="shared" si="1"/>
        <v>14</v>
      </c>
      <c r="E24" s="112">
        <v>0</v>
      </c>
      <c r="F24" s="112">
        <v>14</v>
      </c>
      <c r="G24" s="113">
        <f t="shared" si="0"/>
        <v>100</v>
      </c>
      <c r="H24" s="208"/>
      <c r="I24" s="209"/>
    </row>
    <row r="25" spans="1:9" s="21" customFormat="1" ht="39.75" customHeight="1">
      <c r="A25" s="319"/>
      <c r="B25" s="127" t="s">
        <v>915</v>
      </c>
      <c r="C25" s="131" t="s">
        <v>916</v>
      </c>
      <c r="D25" s="120">
        <f t="shared" si="1"/>
        <v>5</v>
      </c>
      <c r="E25" s="116">
        <v>0</v>
      </c>
      <c r="F25" s="116">
        <v>5</v>
      </c>
      <c r="G25" s="113">
        <f t="shared" si="0"/>
        <v>100</v>
      </c>
      <c r="H25" s="208"/>
      <c r="I25" s="209"/>
    </row>
    <row r="26" spans="1:9" s="21" customFormat="1" ht="39.75" customHeight="1">
      <c r="A26" s="318"/>
      <c r="B26" s="91" t="s">
        <v>917</v>
      </c>
      <c r="C26" s="115" t="s">
        <v>918</v>
      </c>
      <c r="D26" s="123">
        <f t="shared" si="1"/>
        <v>11</v>
      </c>
      <c r="E26" s="135">
        <v>0</v>
      </c>
      <c r="F26" s="135">
        <v>11</v>
      </c>
      <c r="G26" s="210">
        <f t="shared" si="0"/>
        <v>100</v>
      </c>
      <c r="H26" s="211"/>
      <c r="I26" s="212"/>
    </row>
    <row r="27" spans="1:9" s="21" customFormat="1" ht="58.5" customHeight="1">
      <c r="A27" s="201" t="s">
        <v>919</v>
      </c>
      <c r="B27" s="191" t="s">
        <v>920</v>
      </c>
      <c r="C27" s="132" t="s">
        <v>921</v>
      </c>
      <c r="D27" s="123">
        <f>E27+F27</f>
        <v>79</v>
      </c>
      <c r="E27" s="124">
        <v>29</v>
      </c>
      <c r="F27" s="124">
        <v>50</v>
      </c>
      <c r="G27" s="210">
        <f>F27/$D27*100</f>
        <v>63.29113924050633</v>
      </c>
      <c r="H27" s="211"/>
      <c r="I27" s="212"/>
    </row>
    <row r="28" spans="1:9" s="21" customFormat="1" ht="43.5" customHeight="1">
      <c r="A28" s="317" t="s">
        <v>922</v>
      </c>
      <c r="B28" s="191" t="s">
        <v>923</v>
      </c>
      <c r="C28" s="132" t="s">
        <v>924</v>
      </c>
      <c r="D28" s="120">
        <f t="shared" si="1"/>
        <v>20</v>
      </c>
      <c r="E28" s="112">
        <v>12</v>
      </c>
      <c r="F28" s="112">
        <v>8</v>
      </c>
      <c r="G28" s="113">
        <f t="shared" si="0"/>
        <v>40</v>
      </c>
      <c r="H28" s="208"/>
      <c r="I28" s="209"/>
    </row>
    <row r="29" spans="1:9" s="21" customFormat="1" ht="43.5" customHeight="1">
      <c r="A29" s="319"/>
      <c r="B29" s="91" t="s">
        <v>925</v>
      </c>
      <c r="C29" s="115" t="s">
        <v>926</v>
      </c>
      <c r="D29" s="120">
        <f t="shared" si="1"/>
        <v>41</v>
      </c>
      <c r="E29" s="112">
        <v>15</v>
      </c>
      <c r="F29" s="112">
        <v>26</v>
      </c>
      <c r="G29" s="113">
        <f t="shared" si="0"/>
        <v>63.41463414634146</v>
      </c>
      <c r="H29" s="208"/>
      <c r="I29" s="209"/>
    </row>
    <row r="30" spans="1:9" s="21" customFormat="1" ht="43.5" customHeight="1">
      <c r="A30" s="319"/>
      <c r="B30" s="91" t="s">
        <v>927</v>
      </c>
      <c r="C30" s="115" t="s">
        <v>926</v>
      </c>
      <c r="D30" s="120">
        <f t="shared" si="1"/>
        <v>32</v>
      </c>
      <c r="E30" s="112">
        <v>14</v>
      </c>
      <c r="F30" s="112">
        <v>18</v>
      </c>
      <c r="G30" s="113">
        <f t="shared" si="0"/>
        <v>56.25</v>
      </c>
      <c r="H30" s="208"/>
      <c r="I30" s="209"/>
    </row>
    <row r="31" spans="1:9" s="21" customFormat="1" ht="43.5" customHeight="1">
      <c r="A31" s="319"/>
      <c r="B31" s="91" t="s">
        <v>925</v>
      </c>
      <c r="C31" s="115" t="s">
        <v>928</v>
      </c>
      <c r="D31" s="120">
        <f t="shared" si="1"/>
        <v>34</v>
      </c>
      <c r="E31" s="112">
        <v>11</v>
      </c>
      <c r="F31" s="112">
        <v>23</v>
      </c>
      <c r="G31" s="113">
        <f t="shared" si="0"/>
        <v>67.64705882352942</v>
      </c>
      <c r="H31" s="208"/>
      <c r="I31" s="209"/>
    </row>
    <row r="32" spans="1:9" s="21" customFormat="1" ht="43.5" customHeight="1">
      <c r="A32" s="319"/>
      <c r="B32" s="91" t="s">
        <v>927</v>
      </c>
      <c r="C32" s="115" t="s">
        <v>928</v>
      </c>
      <c r="D32" s="123">
        <f t="shared" si="1"/>
        <v>39</v>
      </c>
      <c r="E32" s="135">
        <v>14</v>
      </c>
      <c r="F32" s="135">
        <v>25</v>
      </c>
      <c r="G32" s="125">
        <f t="shared" si="0"/>
        <v>64.1025641025641</v>
      </c>
      <c r="H32" s="211"/>
      <c r="I32" s="212"/>
    </row>
    <row r="33" spans="1:9" s="21" customFormat="1" ht="43.5" customHeight="1">
      <c r="A33" s="324" t="s">
        <v>929</v>
      </c>
      <c r="B33" s="178" t="s">
        <v>771</v>
      </c>
      <c r="C33" s="174" t="s">
        <v>930</v>
      </c>
      <c r="D33" s="120">
        <f t="shared" si="1"/>
        <v>58</v>
      </c>
      <c r="E33" s="116">
        <v>15</v>
      </c>
      <c r="F33" s="116">
        <v>43</v>
      </c>
      <c r="G33" s="113">
        <f t="shared" si="0"/>
        <v>74.13793103448276</v>
      </c>
      <c r="H33" s="208"/>
      <c r="I33" s="209"/>
    </row>
    <row r="34" spans="1:9" s="21" customFormat="1" ht="53.25" customHeight="1">
      <c r="A34" s="324"/>
      <c r="B34" s="178" t="s">
        <v>931</v>
      </c>
      <c r="C34" s="174" t="s">
        <v>932</v>
      </c>
      <c r="D34" s="120">
        <f t="shared" si="1"/>
        <v>166</v>
      </c>
      <c r="E34" s="116">
        <v>72</v>
      </c>
      <c r="F34" s="116">
        <v>94</v>
      </c>
      <c r="G34" s="113">
        <f t="shared" si="0"/>
        <v>56.62650602409639</v>
      </c>
      <c r="H34" s="208"/>
      <c r="I34" s="209"/>
    </row>
    <row r="35" spans="1:9" s="21" customFormat="1" ht="39" customHeight="1">
      <c r="A35" s="324"/>
      <c r="B35" s="215" t="s">
        <v>933</v>
      </c>
      <c r="C35" s="216" t="s">
        <v>934</v>
      </c>
      <c r="D35" s="120">
        <f t="shared" si="1"/>
        <v>255</v>
      </c>
      <c r="E35" s="116">
        <v>79</v>
      </c>
      <c r="F35" s="116">
        <v>176</v>
      </c>
      <c r="G35" s="113">
        <f t="shared" si="0"/>
        <v>69.01960784313725</v>
      </c>
      <c r="H35" s="208"/>
      <c r="I35" s="209"/>
    </row>
    <row r="36" spans="1:9" s="21" customFormat="1" ht="39.75" customHeight="1">
      <c r="A36" s="324"/>
      <c r="B36" s="127" t="s">
        <v>935</v>
      </c>
      <c r="C36" s="134" t="s">
        <v>936</v>
      </c>
      <c r="D36" s="120">
        <f t="shared" si="1"/>
        <v>87</v>
      </c>
      <c r="E36" s="116">
        <v>27</v>
      </c>
      <c r="F36" s="116">
        <v>60</v>
      </c>
      <c r="G36" s="113">
        <f t="shared" si="0"/>
        <v>68.96551724137932</v>
      </c>
      <c r="H36" s="208"/>
      <c r="I36" s="209"/>
    </row>
    <row r="37" spans="1:9" s="21" customFormat="1" ht="39.75" customHeight="1">
      <c r="A37" s="324"/>
      <c r="B37" s="215" t="s">
        <v>773</v>
      </c>
      <c r="C37" s="115" t="s">
        <v>937</v>
      </c>
      <c r="D37" s="123">
        <f t="shared" si="1"/>
        <v>63</v>
      </c>
      <c r="E37" s="124">
        <v>16</v>
      </c>
      <c r="F37" s="124">
        <v>47</v>
      </c>
      <c r="G37" s="125">
        <f t="shared" si="0"/>
        <v>74.60317460317461</v>
      </c>
      <c r="H37" s="211"/>
      <c r="I37" s="212"/>
    </row>
    <row r="38" spans="1:9" s="21" customFormat="1" ht="39.75" customHeight="1">
      <c r="A38" s="321" t="s">
        <v>938</v>
      </c>
      <c r="B38" s="218" t="s">
        <v>939</v>
      </c>
      <c r="C38" s="132" t="s">
        <v>560</v>
      </c>
      <c r="D38" s="120">
        <f t="shared" si="1"/>
        <v>29</v>
      </c>
      <c r="E38" s="116">
        <v>11</v>
      </c>
      <c r="F38" s="116">
        <v>18</v>
      </c>
      <c r="G38" s="113">
        <f t="shared" si="0"/>
        <v>62.06896551724138</v>
      </c>
      <c r="H38" s="208"/>
      <c r="I38" s="209"/>
    </row>
    <row r="39" spans="1:9" s="21" customFormat="1" ht="39.75" customHeight="1">
      <c r="A39" s="322"/>
      <c r="B39" s="237" t="s">
        <v>940</v>
      </c>
      <c r="C39" s="132" t="s">
        <v>941</v>
      </c>
      <c r="D39" s="123">
        <f t="shared" si="1"/>
        <v>52</v>
      </c>
      <c r="E39" s="124">
        <v>28</v>
      </c>
      <c r="F39" s="124">
        <v>24</v>
      </c>
      <c r="G39" s="125">
        <f t="shared" si="0"/>
        <v>46.15384615384615</v>
      </c>
      <c r="H39" s="211"/>
      <c r="I39" s="212"/>
    </row>
    <row r="40" spans="1:9" s="21" customFormat="1" ht="39.75" customHeight="1">
      <c r="A40" s="200" t="s">
        <v>942</v>
      </c>
      <c r="B40" s="191" t="s">
        <v>943</v>
      </c>
      <c r="C40" s="132" t="s">
        <v>944</v>
      </c>
      <c r="D40" s="162">
        <f t="shared" si="1"/>
        <v>51</v>
      </c>
      <c r="E40" s="238">
        <v>31</v>
      </c>
      <c r="F40" s="238">
        <v>20</v>
      </c>
      <c r="G40" s="164">
        <f t="shared" si="0"/>
        <v>39.21568627450981</v>
      </c>
      <c r="H40" s="205">
        <v>4</v>
      </c>
      <c r="I40" s="239">
        <v>1</v>
      </c>
    </row>
    <row r="41" spans="1:9" s="21" customFormat="1" ht="39.75" customHeight="1">
      <c r="A41" s="321" t="s">
        <v>945</v>
      </c>
      <c r="B41" s="223" t="s">
        <v>946</v>
      </c>
      <c r="C41" s="224" t="s">
        <v>947</v>
      </c>
      <c r="D41" s="112">
        <f t="shared" si="1"/>
        <v>352</v>
      </c>
      <c r="E41" s="112">
        <v>100</v>
      </c>
      <c r="F41" s="112">
        <v>252</v>
      </c>
      <c r="G41" s="113">
        <f t="shared" si="0"/>
        <v>71.5909090909091</v>
      </c>
      <c r="H41" s="208">
        <v>4</v>
      </c>
      <c r="I41" s="209">
        <v>1</v>
      </c>
    </row>
    <row r="42" spans="1:9" s="21" customFormat="1" ht="39.75" customHeight="1">
      <c r="A42" s="322"/>
      <c r="B42" s="223" t="s">
        <v>948</v>
      </c>
      <c r="C42" s="224" t="s">
        <v>949</v>
      </c>
      <c r="D42" s="112">
        <f t="shared" si="1"/>
        <v>14</v>
      </c>
      <c r="E42" s="112">
        <v>6</v>
      </c>
      <c r="F42" s="112">
        <v>8</v>
      </c>
      <c r="G42" s="113">
        <f t="shared" si="0"/>
        <v>57.14285714285714</v>
      </c>
      <c r="H42" s="208"/>
      <c r="I42" s="209"/>
    </row>
    <row r="43" spans="1:9" s="21" customFormat="1" ht="39" customHeight="1">
      <c r="A43" s="322"/>
      <c r="B43" s="223" t="s">
        <v>950</v>
      </c>
      <c r="C43" s="224" t="s">
        <v>951</v>
      </c>
      <c r="D43" s="112">
        <f t="shared" si="1"/>
        <v>15</v>
      </c>
      <c r="E43" s="112">
        <v>7</v>
      </c>
      <c r="F43" s="112">
        <v>8</v>
      </c>
      <c r="G43" s="113">
        <f t="shared" si="0"/>
        <v>53.333333333333336</v>
      </c>
      <c r="H43" s="208"/>
      <c r="I43" s="209"/>
    </row>
    <row r="44" spans="1:9" s="21" customFormat="1" ht="39" customHeight="1">
      <c r="A44" s="323"/>
      <c r="B44" s="127" t="s">
        <v>952</v>
      </c>
      <c r="C44" s="115" t="s">
        <v>924</v>
      </c>
      <c r="D44" s="135">
        <f t="shared" si="1"/>
        <v>20</v>
      </c>
      <c r="E44" s="135">
        <v>8</v>
      </c>
      <c r="F44" s="135">
        <v>12</v>
      </c>
      <c r="G44" s="125">
        <f t="shared" si="0"/>
        <v>60</v>
      </c>
      <c r="H44" s="211"/>
      <c r="I44" s="212"/>
    </row>
    <row r="45" spans="1:9" s="21" customFormat="1" ht="39" customHeight="1">
      <c r="A45" s="321" t="s">
        <v>945</v>
      </c>
      <c r="B45" s="221" t="s">
        <v>953</v>
      </c>
      <c r="C45" s="222" t="s">
        <v>954</v>
      </c>
      <c r="D45" s="112">
        <f t="shared" si="1"/>
        <v>16</v>
      </c>
      <c r="E45" s="112">
        <v>7</v>
      </c>
      <c r="F45" s="112">
        <v>9</v>
      </c>
      <c r="G45" s="113">
        <f t="shared" si="0"/>
        <v>56.25</v>
      </c>
      <c r="H45" s="208"/>
      <c r="I45" s="209"/>
    </row>
    <row r="46" spans="1:9" s="21" customFormat="1" ht="39.75" customHeight="1">
      <c r="A46" s="322"/>
      <c r="B46" s="223" t="s">
        <v>955</v>
      </c>
      <c r="C46" s="224" t="s">
        <v>845</v>
      </c>
      <c r="D46" s="112">
        <f t="shared" si="1"/>
        <v>14</v>
      </c>
      <c r="E46" s="112">
        <v>7</v>
      </c>
      <c r="F46" s="112">
        <v>7</v>
      </c>
      <c r="G46" s="113">
        <f t="shared" si="0"/>
        <v>50</v>
      </c>
      <c r="H46" s="208"/>
      <c r="I46" s="209"/>
    </row>
    <row r="47" spans="1:9" s="21" customFormat="1" ht="35.25" customHeight="1">
      <c r="A47" s="322"/>
      <c r="B47" s="223" t="s">
        <v>956</v>
      </c>
      <c r="C47" s="224" t="s">
        <v>957</v>
      </c>
      <c r="D47" s="112">
        <f t="shared" si="1"/>
        <v>13</v>
      </c>
      <c r="E47" s="112">
        <v>6</v>
      </c>
      <c r="F47" s="112">
        <v>7</v>
      </c>
      <c r="G47" s="113">
        <f t="shared" si="0"/>
        <v>53.84615384615385</v>
      </c>
      <c r="H47" s="208"/>
      <c r="I47" s="209"/>
    </row>
    <row r="48" spans="1:9" s="21" customFormat="1" ht="39.75" customHeight="1">
      <c r="A48" s="322"/>
      <c r="B48" s="127" t="s">
        <v>958</v>
      </c>
      <c r="C48" s="115" t="s">
        <v>959</v>
      </c>
      <c r="D48" s="112">
        <f t="shared" si="1"/>
        <v>13</v>
      </c>
      <c r="E48" s="112">
        <v>5</v>
      </c>
      <c r="F48" s="112">
        <v>8</v>
      </c>
      <c r="G48" s="113">
        <f t="shared" si="0"/>
        <v>61.53846153846154</v>
      </c>
      <c r="H48" s="208"/>
      <c r="I48" s="209"/>
    </row>
    <row r="49" spans="1:9" s="21" customFormat="1" ht="39.75" customHeight="1">
      <c r="A49" s="322"/>
      <c r="B49" s="191" t="s">
        <v>960</v>
      </c>
      <c r="C49" s="132" t="s">
        <v>961</v>
      </c>
      <c r="D49" s="120">
        <f t="shared" si="1"/>
        <v>294</v>
      </c>
      <c r="E49" s="112">
        <v>149</v>
      </c>
      <c r="F49" s="112">
        <v>145</v>
      </c>
      <c r="G49" s="220">
        <f t="shared" si="0"/>
        <v>49.31972789115646</v>
      </c>
      <c r="H49" s="208">
        <v>4</v>
      </c>
      <c r="I49" s="209">
        <v>1</v>
      </c>
    </row>
    <row r="50" spans="1:9" s="21" customFormat="1" ht="39.75" customHeight="1">
      <c r="A50" s="322"/>
      <c r="B50" s="191" t="s">
        <v>962</v>
      </c>
      <c r="C50" s="132" t="s">
        <v>963</v>
      </c>
      <c r="D50" s="120">
        <f t="shared" si="1"/>
        <v>11</v>
      </c>
      <c r="E50" s="112">
        <v>4</v>
      </c>
      <c r="F50" s="112">
        <v>7</v>
      </c>
      <c r="G50" s="220">
        <f t="shared" si="0"/>
        <v>63.63636363636363</v>
      </c>
      <c r="H50" s="208"/>
      <c r="I50" s="209"/>
    </row>
    <row r="51" spans="1:9" s="21" customFormat="1" ht="39.75" customHeight="1">
      <c r="A51" s="322"/>
      <c r="B51" s="127" t="s">
        <v>313</v>
      </c>
      <c r="C51" s="115" t="s">
        <v>964</v>
      </c>
      <c r="D51" s="120">
        <f t="shared" si="1"/>
        <v>18</v>
      </c>
      <c r="E51" s="112">
        <v>9</v>
      </c>
      <c r="F51" s="112">
        <v>9</v>
      </c>
      <c r="G51" s="220">
        <f t="shared" si="0"/>
        <v>50</v>
      </c>
      <c r="H51" s="208"/>
      <c r="I51" s="209"/>
    </row>
    <row r="52" spans="1:9" s="21" customFormat="1" ht="37.5" customHeight="1">
      <c r="A52" s="322"/>
      <c r="B52" s="223" t="s">
        <v>965</v>
      </c>
      <c r="C52" s="224" t="s">
        <v>966</v>
      </c>
      <c r="D52" s="112">
        <f t="shared" si="1"/>
        <v>19</v>
      </c>
      <c r="E52" s="112">
        <v>7</v>
      </c>
      <c r="F52" s="112">
        <v>12</v>
      </c>
      <c r="G52" s="113">
        <f t="shared" si="0"/>
        <v>63.1578947368421</v>
      </c>
      <c r="H52" s="208"/>
      <c r="I52" s="209"/>
    </row>
    <row r="53" spans="1:9" s="21" customFormat="1" ht="39.75" customHeight="1">
      <c r="A53" s="322"/>
      <c r="B53" s="223" t="s">
        <v>967</v>
      </c>
      <c r="C53" s="224" t="s">
        <v>968</v>
      </c>
      <c r="D53" s="112">
        <f t="shared" si="1"/>
        <v>19</v>
      </c>
      <c r="E53" s="112">
        <v>7</v>
      </c>
      <c r="F53" s="112">
        <v>12</v>
      </c>
      <c r="G53" s="113">
        <f t="shared" si="0"/>
        <v>63.1578947368421</v>
      </c>
      <c r="H53" s="208"/>
      <c r="I53" s="209"/>
    </row>
    <row r="54" spans="1:9" s="21" customFormat="1" ht="39.75" customHeight="1">
      <c r="A54" s="322"/>
      <c r="B54" s="223" t="s">
        <v>969</v>
      </c>
      <c r="C54" s="224" t="s">
        <v>970</v>
      </c>
      <c r="D54" s="112">
        <f t="shared" si="1"/>
        <v>419</v>
      </c>
      <c r="E54" s="112">
        <v>118</v>
      </c>
      <c r="F54" s="112">
        <v>301</v>
      </c>
      <c r="G54" s="113">
        <f t="shared" si="0"/>
        <v>71.83770883054893</v>
      </c>
      <c r="H54" s="208">
        <v>4</v>
      </c>
      <c r="I54" s="209">
        <v>1</v>
      </c>
    </row>
    <row r="55" spans="1:9" s="21" customFormat="1" ht="43.5" customHeight="1">
      <c r="A55" s="322"/>
      <c r="B55" s="223" t="s">
        <v>971</v>
      </c>
      <c r="C55" s="224" t="s">
        <v>851</v>
      </c>
      <c r="D55" s="112">
        <f t="shared" si="1"/>
        <v>17</v>
      </c>
      <c r="E55" s="112">
        <v>8</v>
      </c>
      <c r="F55" s="112">
        <v>9</v>
      </c>
      <c r="G55" s="113">
        <f t="shared" si="0"/>
        <v>52.94117647058824</v>
      </c>
      <c r="H55" s="208"/>
      <c r="I55" s="209"/>
    </row>
    <row r="56" spans="1:9" s="21" customFormat="1" ht="43.5" customHeight="1">
      <c r="A56" s="322"/>
      <c r="B56" s="223" t="s">
        <v>972</v>
      </c>
      <c r="C56" s="224" t="s">
        <v>973</v>
      </c>
      <c r="D56" s="112">
        <f t="shared" si="1"/>
        <v>22</v>
      </c>
      <c r="E56" s="112">
        <v>9</v>
      </c>
      <c r="F56" s="112">
        <v>13</v>
      </c>
      <c r="G56" s="113">
        <f t="shared" si="0"/>
        <v>59.09090909090909</v>
      </c>
      <c r="H56" s="208"/>
      <c r="I56" s="209"/>
    </row>
    <row r="57" spans="1:9" s="21" customFormat="1" ht="43.5" customHeight="1">
      <c r="A57" s="322"/>
      <c r="B57" s="223" t="s">
        <v>974</v>
      </c>
      <c r="C57" s="224" t="s">
        <v>975</v>
      </c>
      <c r="D57" s="112">
        <f t="shared" si="1"/>
        <v>467</v>
      </c>
      <c r="E57" s="112">
        <v>154</v>
      </c>
      <c r="F57" s="112">
        <v>313</v>
      </c>
      <c r="G57" s="113">
        <f t="shared" si="0"/>
        <v>67.02355460385438</v>
      </c>
      <c r="H57" s="208">
        <v>4</v>
      </c>
      <c r="I57" s="209">
        <v>1</v>
      </c>
    </row>
    <row r="58" spans="1:9" s="21" customFormat="1" ht="43.5" customHeight="1">
      <c r="A58" s="322"/>
      <c r="B58" s="223" t="s">
        <v>976</v>
      </c>
      <c r="C58" s="224" t="s">
        <v>977</v>
      </c>
      <c r="D58" s="112">
        <f t="shared" si="1"/>
        <v>14</v>
      </c>
      <c r="E58" s="112">
        <v>6</v>
      </c>
      <c r="F58" s="112">
        <v>8</v>
      </c>
      <c r="G58" s="113">
        <f t="shared" si="0"/>
        <v>57.14285714285714</v>
      </c>
      <c r="H58" s="208"/>
      <c r="I58" s="209"/>
    </row>
    <row r="59" spans="1:9" s="21" customFormat="1" ht="43.5" customHeight="1">
      <c r="A59" s="322"/>
      <c r="B59" s="223" t="s">
        <v>978</v>
      </c>
      <c r="C59" s="224" t="s">
        <v>906</v>
      </c>
      <c r="D59" s="112">
        <f t="shared" si="1"/>
        <v>9</v>
      </c>
      <c r="E59" s="112">
        <v>3</v>
      </c>
      <c r="F59" s="112">
        <v>6</v>
      </c>
      <c r="G59" s="113">
        <f t="shared" si="0"/>
        <v>66.66666666666666</v>
      </c>
      <c r="H59" s="208">
        <v>4</v>
      </c>
      <c r="I59" s="209">
        <v>1</v>
      </c>
    </row>
    <row r="60" spans="1:9" s="21" customFormat="1" ht="39.75" customHeight="1">
      <c r="A60" s="322"/>
      <c r="B60" s="223" t="s">
        <v>979</v>
      </c>
      <c r="C60" s="224" t="s">
        <v>980</v>
      </c>
      <c r="D60" s="112">
        <f t="shared" si="1"/>
        <v>13</v>
      </c>
      <c r="E60" s="112">
        <v>5</v>
      </c>
      <c r="F60" s="112">
        <v>8</v>
      </c>
      <c r="G60" s="113">
        <f t="shared" si="0"/>
        <v>61.53846153846154</v>
      </c>
      <c r="H60" s="208"/>
      <c r="I60" s="209"/>
    </row>
    <row r="61" spans="1:9" s="21" customFormat="1" ht="39.75" customHeight="1">
      <c r="A61" s="322"/>
      <c r="B61" s="223" t="s">
        <v>981</v>
      </c>
      <c r="C61" s="224" t="s">
        <v>590</v>
      </c>
      <c r="D61" s="112">
        <f t="shared" si="1"/>
        <v>5</v>
      </c>
      <c r="E61" s="112">
        <v>3</v>
      </c>
      <c r="F61" s="112">
        <v>2</v>
      </c>
      <c r="G61" s="113">
        <f t="shared" si="0"/>
        <v>40</v>
      </c>
      <c r="H61" s="208">
        <v>4</v>
      </c>
      <c r="I61" s="209">
        <v>1</v>
      </c>
    </row>
    <row r="62" spans="1:9" s="21" customFormat="1" ht="39.75" customHeight="1" thickBot="1">
      <c r="A62" s="329"/>
      <c r="B62" s="226" t="s">
        <v>982</v>
      </c>
      <c r="C62" s="227" t="s">
        <v>983</v>
      </c>
      <c r="D62" s="160">
        <f t="shared" si="1"/>
        <v>247</v>
      </c>
      <c r="E62" s="160">
        <v>80</v>
      </c>
      <c r="F62" s="160">
        <v>167</v>
      </c>
      <c r="G62" s="161">
        <f t="shared" si="0"/>
        <v>67.61133603238866</v>
      </c>
      <c r="H62" s="228">
        <v>4</v>
      </c>
      <c r="I62" s="229">
        <v>1</v>
      </c>
    </row>
    <row r="63" ht="15.75" customHeight="1">
      <c r="A63" s="230" t="s">
        <v>859</v>
      </c>
    </row>
    <row r="64" ht="15.75" customHeight="1">
      <c r="A64" s="230" t="s">
        <v>984</v>
      </c>
    </row>
    <row r="65" ht="15.75" customHeight="1">
      <c r="A65" s="230" t="s">
        <v>985</v>
      </c>
    </row>
  </sheetData>
  <sheetProtection/>
  <mergeCells count="22">
    <mergeCell ref="A33:A37"/>
    <mergeCell ref="A38:A39"/>
    <mergeCell ref="A41:A44"/>
    <mergeCell ref="A45:A62"/>
    <mergeCell ref="E5:E6"/>
    <mergeCell ref="F5:F6"/>
    <mergeCell ref="A8:A26"/>
    <mergeCell ref="A28:A32"/>
    <mergeCell ref="L1:N1"/>
    <mergeCell ref="P1:Q1"/>
    <mergeCell ref="H5:H6"/>
    <mergeCell ref="I5:I6"/>
    <mergeCell ref="C4:C6"/>
    <mergeCell ref="D4:G4"/>
    <mergeCell ref="A7:C7"/>
    <mergeCell ref="H7:I7"/>
    <mergeCell ref="H4:I4"/>
    <mergeCell ref="D5:D6"/>
    <mergeCell ref="A2:I2"/>
    <mergeCell ref="A3:I3"/>
    <mergeCell ref="A4:A6"/>
    <mergeCell ref="B4:B6"/>
  </mergeCells>
  <printOptions/>
  <pageMargins left="0.4724409448818898" right="0.4724409448818898" top="0.8267716535433072" bottom="0.8661417322834646" header="0.5118110236220472" footer="0.5118110236220472"/>
  <pageSetup fitToHeight="0" fitToWidth="1" horizontalDpi="600" verticalDpi="600" orientation="portrait" paperSize="9" scale="72" r:id="rId1"/>
  <headerFooter alignWithMargins="0">
    <oddFooter>&amp;C&amp;"標楷體,標準"第 &amp;P 頁，共 &amp;N 頁</oddFooter>
  </headerFooter>
</worksheet>
</file>

<file path=xl/worksheets/sheet5.xml><?xml version="1.0" encoding="utf-8"?>
<worksheet xmlns="http://schemas.openxmlformats.org/spreadsheetml/2006/main" xmlns:r="http://schemas.openxmlformats.org/officeDocument/2006/relationships">
  <dimension ref="A1:Q82"/>
  <sheetViews>
    <sheetView zoomScalePageLayoutView="0" workbookViewId="0" topLeftCell="A1">
      <selection activeCell="K7" sqref="K7"/>
    </sheetView>
  </sheetViews>
  <sheetFormatPr defaultColWidth="9.00390625" defaultRowHeight="16.5"/>
  <cols>
    <col min="1" max="1" width="14.75390625" style="1" customWidth="1"/>
    <col min="2" max="2" width="36.625" style="46" customWidth="1"/>
    <col min="3" max="3" width="12.75390625" style="22" customWidth="1"/>
    <col min="4" max="4" width="13.125" style="1" customWidth="1"/>
    <col min="5" max="6" width="12.75390625" style="1" customWidth="1"/>
    <col min="7" max="7" width="11.50390625" style="1" customWidth="1"/>
    <col min="8" max="9" width="7.375" style="39" customWidth="1"/>
    <col min="12" max="12" width="6.00390625" style="235" bestFit="1" customWidth="1"/>
    <col min="13" max="13" width="15.25390625" style="0" customWidth="1"/>
    <col min="14" max="14" width="36.875" style="0" customWidth="1"/>
    <col min="15" max="15" width="3.75390625" style="0" customWidth="1"/>
    <col min="16" max="16" width="7.75390625" style="0" customWidth="1"/>
    <col min="17" max="17" width="15.25390625" style="0" customWidth="1"/>
  </cols>
  <sheetData>
    <row r="1" spans="1:17" ht="19.5">
      <c r="A1" s="2"/>
      <c r="B1" s="1"/>
      <c r="F1" s="4"/>
      <c r="H1" s="1"/>
      <c r="I1" s="4" t="s">
        <v>698</v>
      </c>
      <c r="L1" s="275" t="s">
        <v>862</v>
      </c>
      <c r="M1" s="275"/>
      <c r="N1" s="275"/>
      <c r="P1" s="276" t="s">
        <v>863</v>
      </c>
      <c r="Q1" s="277"/>
    </row>
    <row r="2" spans="1:17" ht="22.5">
      <c r="A2" s="325" t="s">
        <v>699</v>
      </c>
      <c r="B2" s="325"/>
      <c r="C2" s="325"/>
      <c r="D2" s="325"/>
      <c r="E2" s="325"/>
      <c r="F2" s="325"/>
      <c r="G2" s="325"/>
      <c r="H2" s="325"/>
      <c r="I2" s="325"/>
      <c r="L2" s="231" t="s">
        <v>864</v>
      </c>
      <c r="M2" s="231" t="s">
        <v>865</v>
      </c>
      <c r="N2" s="231" t="s">
        <v>866</v>
      </c>
      <c r="P2" s="231" t="s">
        <v>864</v>
      </c>
      <c r="Q2" s="231" t="s">
        <v>867</v>
      </c>
    </row>
    <row r="3" spans="1:17" ht="18" thickBot="1">
      <c r="A3" s="294" t="s">
        <v>700</v>
      </c>
      <c r="B3" s="294"/>
      <c r="C3" s="294"/>
      <c r="D3" s="294"/>
      <c r="E3" s="294"/>
      <c r="F3" s="294"/>
      <c r="G3" s="294"/>
      <c r="H3" s="294"/>
      <c r="I3" s="294"/>
      <c r="L3" s="232">
        <v>1</v>
      </c>
      <c r="M3" s="233" t="s">
        <v>868</v>
      </c>
      <c r="N3" s="233" t="s">
        <v>869</v>
      </c>
      <c r="P3" s="232">
        <v>1</v>
      </c>
      <c r="Q3" s="234" t="s">
        <v>870</v>
      </c>
    </row>
    <row r="4" spans="1:17" ht="17.25">
      <c r="A4" s="295" t="s">
        <v>701</v>
      </c>
      <c r="B4" s="298" t="s">
        <v>702</v>
      </c>
      <c r="C4" s="326" t="s">
        <v>703</v>
      </c>
      <c r="D4" s="304" t="s">
        <v>704</v>
      </c>
      <c r="E4" s="305"/>
      <c r="F4" s="305"/>
      <c r="G4" s="305"/>
      <c r="H4" s="306" t="s">
        <v>705</v>
      </c>
      <c r="I4" s="307"/>
      <c r="L4" s="232">
        <v>2</v>
      </c>
      <c r="M4" s="233" t="s">
        <v>871</v>
      </c>
      <c r="N4" s="233" t="s">
        <v>872</v>
      </c>
      <c r="P4" s="232">
        <v>2</v>
      </c>
      <c r="Q4" s="234" t="s">
        <v>873</v>
      </c>
    </row>
    <row r="5" spans="1:14" ht="33">
      <c r="A5" s="296"/>
      <c r="B5" s="299"/>
      <c r="C5" s="327"/>
      <c r="D5" s="308" t="s">
        <v>706</v>
      </c>
      <c r="E5" s="308" t="s">
        <v>707</v>
      </c>
      <c r="F5" s="308" t="s">
        <v>708</v>
      </c>
      <c r="G5" s="48"/>
      <c r="H5" s="311" t="s">
        <v>709</v>
      </c>
      <c r="I5" s="313" t="s">
        <v>710</v>
      </c>
      <c r="L5" s="232">
        <v>3</v>
      </c>
      <c r="M5" s="233" t="s">
        <v>874</v>
      </c>
      <c r="N5" s="233" t="s">
        <v>875</v>
      </c>
    </row>
    <row r="6" spans="1:14" ht="49.5">
      <c r="A6" s="297"/>
      <c r="B6" s="300"/>
      <c r="C6" s="328"/>
      <c r="D6" s="309"/>
      <c r="E6" s="309"/>
      <c r="F6" s="309"/>
      <c r="G6" s="8" t="s">
        <v>711</v>
      </c>
      <c r="H6" s="312"/>
      <c r="I6" s="314"/>
      <c r="L6" s="232">
        <v>4</v>
      </c>
      <c r="M6" s="233" t="s">
        <v>876</v>
      </c>
      <c r="N6" s="233" t="s">
        <v>877</v>
      </c>
    </row>
    <row r="7" spans="1:14" ht="49.5">
      <c r="A7" s="289" t="s">
        <v>712</v>
      </c>
      <c r="B7" s="289"/>
      <c r="C7" s="290"/>
      <c r="D7" s="202">
        <v>7275</v>
      </c>
      <c r="E7" s="203">
        <v>2739</v>
      </c>
      <c r="F7" s="203">
        <v>4536</v>
      </c>
      <c r="G7" s="204">
        <v>62.350515463917525</v>
      </c>
      <c r="H7" s="315" t="s">
        <v>713</v>
      </c>
      <c r="I7" s="316"/>
      <c r="L7" s="232">
        <v>5</v>
      </c>
      <c r="M7" s="233" t="s">
        <v>878</v>
      </c>
      <c r="N7" s="233" t="s">
        <v>879</v>
      </c>
    </row>
    <row r="8" spans="1:14" ht="33">
      <c r="A8" s="317" t="s">
        <v>714</v>
      </c>
      <c r="B8" s="127" t="s">
        <v>715</v>
      </c>
      <c r="C8" s="128" t="s">
        <v>716</v>
      </c>
      <c r="D8" s="120">
        <v>70</v>
      </c>
      <c r="E8" s="112">
        <v>17</v>
      </c>
      <c r="F8" s="112">
        <v>53</v>
      </c>
      <c r="G8" s="113">
        <v>75.71428571428571</v>
      </c>
      <c r="H8" s="206"/>
      <c r="I8" s="207"/>
      <c r="L8" s="232">
        <v>6</v>
      </c>
      <c r="M8" s="233" t="s">
        <v>880</v>
      </c>
      <c r="N8" s="233" t="s">
        <v>881</v>
      </c>
    </row>
    <row r="9" spans="1:14" ht="17.25">
      <c r="A9" s="319"/>
      <c r="B9" s="127" t="s">
        <v>717</v>
      </c>
      <c r="C9" s="128" t="s">
        <v>718</v>
      </c>
      <c r="D9" s="120">
        <v>59</v>
      </c>
      <c r="E9" s="112">
        <v>19</v>
      </c>
      <c r="F9" s="112">
        <v>40</v>
      </c>
      <c r="G9" s="113">
        <v>67.79661016949152</v>
      </c>
      <c r="H9" s="208"/>
      <c r="I9" s="209"/>
      <c r="L9" s="232">
        <v>7</v>
      </c>
      <c r="M9" s="233" t="s">
        <v>882</v>
      </c>
      <c r="N9" s="233" t="s">
        <v>883</v>
      </c>
    </row>
    <row r="10" spans="1:14" ht="33">
      <c r="A10" s="319"/>
      <c r="B10" s="127" t="s">
        <v>719</v>
      </c>
      <c r="C10" s="128" t="s">
        <v>720</v>
      </c>
      <c r="D10" s="120">
        <v>24</v>
      </c>
      <c r="E10" s="112">
        <v>5</v>
      </c>
      <c r="F10" s="112">
        <v>19</v>
      </c>
      <c r="G10" s="113">
        <v>79.16666666666666</v>
      </c>
      <c r="H10" s="208"/>
      <c r="I10" s="209"/>
      <c r="L10" s="232">
        <v>8</v>
      </c>
      <c r="M10" s="233" t="s">
        <v>884</v>
      </c>
      <c r="N10" s="233" t="s">
        <v>885</v>
      </c>
    </row>
    <row r="11" spans="1:9" ht="17.25">
      <c r="A11" s="319"/>
      <c r="B11" s="127" t="s">
        <v>721</v>
      </c>
      <c r="C11" s="128" t="s">
        <v>722</v>
      </c>
      <c r="D11" s="120">
        <v>202</v>
      </c>
      <c r="E11" s="112">
        <v>60</v>
      </c>
      <c r="F11" s="112">
        <v>142</v>
      </c>
      <c r="G11" s="113">
        <v>70.29702970297029</v>
      </c>
      <c r="H11" s="208"/>
      <c r="I11" s="209"/>
    </row>
    <row r="12" spans="1:9" ht="17.25">
      <c r="A12" s="319"/>
      <c r="B12" s="127" t="s">
        <v>723</v>
      </c>
      <c r="C12" s="128" t="s">
        <v>585</v>
      </c>
      <c r="D12" s="120">
        <v>193</v>
      </c>
      <c r="E12" s="112">
        <v>58</v>
      </c>
      <c r="F12" s="112">
        <v>135</v>
      </c>
      <c r="G12" s="113">
        <v>69.94818652849742</v>
      </c>
      <c r="H12" s="208"/>
      <c r="I12" s="209"/>
    </row>
    <row r="13" spans="1:9" ht="17.25">
      <c r="A13" s="319"/>
      <c r="B13" s="127" t="s">
        <v>724</v>
      </c>
      <c r="C13" s="128" t="s">
        <v>725</v>
      </c>
      <c r="D13" s="120">
        <v>233</v>
      </c>
      <c r="E13" s="112">
        <v>72</v>
      </c>
      <c r="F13" s="112">
        <v>161</v>
      </c>
      <c r="G13" s="113">
        <v>69.09871244635193</v>
      </c>
      <c r="H13" s="208"/>
      <c r="I13" s="209"/>
    </row>
    <row r="14" spans="1:9" ht="17.25">
      <c r="A14" s="319"/>
      <c r="B14" s="127" t="s">
        <v>726</v>
      </c>
      <c r="C14" s="128" t="s">
        <v>727</v>
      </c>
      <c r="D14" s="120">
        <v>228</v>
      </c>
      <c r="E14" s="112">
        <v>68</v>
      </c>
      <c r="F14" s="112">
        <v>160</v>
      </c>
      <c r="G14" s="113">
        <v>70.17543859649122</v>
      </c>
      <c r="H14" s="208"/>
      <c r="I14" s="209"/>
    </row>
    <row r="15" spans="1:9" ht="33">
      <c r="A15" s="319"/>
      <c r="B15" s="127" t="s">
        <v>728</v>
      </c>
      <c r="C15" s="128" t="s">
        <v>729</v>
      </c>
      <c r="D15" s="120">
        <v>214</v>
      </c>
      <c r="E15" s="112">
        <v>62</v>
      </c>
      <c r="F15" s="112">
        <v>152</v>
      </c>
      <c r="G15" s="113">
        <v>71.02803738317756</v>
      </c>
      <c r="H15" s="208"/>
      <c r="I15" s="209"/>
    </row>
    <row r="16" spans="1:9" ht="17.25">
      <c r="A16" s="319"/>
      <c r="B16" s="127" t="s">
        <v>730</v>
      </c>
      <c r="C16" s="128" t="s">
        <v>731</v>
      </c>
      <c r="D16" s="120">
        <v>201</v>
      </c>
      <c r="E16" s="112">
        <v>55</v>
      </c>
      <c r="F16" s="112">
        <v>146</v>
      </c>
      <c r="G16" s="113">
        <v>72.636815920398</v>
      </c>
      <c r="H16" s="208"/>
      <c r="I16" s="209"/>
    </row>
    <row r="17" spans="1:9" ht="33">
      <c r="A17" s="319"/>
      <c r="B17" s="127" t="s">
        <v>732</v>
      </c>
      <c r="C17" s="128" t="s">
        <v>733</v>
      </c>
      <c r="D17" s="120">
        <v>222</v>
      </c>
      <c r="E17" s="112">
        <v>72</v>
      </c>
      <c r="F17" s="112">
        <v>150</v>
      </c>
      <c r="G17" s="113">
        <v>67.56756756756756</v>
      </c>
      <c r="H17" s="208"/>
      <c r="I17" s="209"/>
    </row>
    <row r="18" spans="1:9" ht="17.25">
      <c r="A18" s="319"/>
      <c r="B18" s="127" t="s">
        <v>734</v>
      </c>
      <c r="C18" s="128" t="s">
        <v>735</v>
      </c>
      <c r="D18" s="120">
        <v>21</v>
      </c>
      <c r="E18" s="112">
        <v>5</v>
      </c>
      <c r="F18" s="112">
        <v>16</v>
      </c>
      <c r="G18" s="113">
        <v>76.19047619047619</v>
      </c>
      <c r="H18" s="208"/>
      <c r="I18" s="209"/>
    </row>
    <row r="19" spans="1:9" ht="17.25">
      <c r="A19" s="319"/>
      <c r="B19" s="127" t="s">
        <v>736</v>
      </c>
      <c r="C19" s="128" t="s">
        <v>586</v>
      </c>
      <c r="D19" s="120">
        <v>26</v>
      </c>
      <c r="E19" s="112">
        <v>4</v>
      </c>
      <c r="F19" s="112">
        <v>22</v>
      </c>
      <c r="G19" s="113">
        <v>84.61538461538461</v>
      </c>
      <c r="H19" s="208"/>
      <c r="I19" s="209"/>
    </row>
    <row r="20" spans="1:9" ht="17.25">
      <c r="A20" s="319"/>
      <c r="B20" s="127" t="s">
        <v>737</v>
      </c>
      <c r="C20" s="128" t="s">
        <v>738</v>
      </c>
      <c r="D20" s="120">
        <v>74</v>
      </c>
      <c r="E20" s="112">
        <v>22</v>
      </c>
      <c r="F20" s="112">
        <v>52</v>
      </c>
      <c r="G20" s="113">
        <v>70.27027027027027</v>
      </c>
      <c r="H20" s="208"/>
      <c r="I20" s="209"/>
    </row>
    <row r="21" spans="1:9" ht="17.25">
      <c r="A21" s="319"/>
      <c r="B21" s="127" t="s">
        <v>739</v>
      </c>
      <c r="C21" s="128" t="s">
        <v>740</v>
      </c>
      <c r="D21" s="120">
        <v>82</v>
      </c>
      <c r="E21" s="112">
        <v>37</v>
      </c>
      <c r="F21" s="112">
        <v>45</v>
      </c>
      <c r="G21" s="113">
        <v>54.87804878048781</v>
      </c>
      <c r="H21" s="208"/>
      <c r="I21" s="209"/>
    </row>
    <row r="22" spans="1:9" ht="17.25">
      <c r="A22" s="319"/>
      <c r="B22" s="127" t="s">
        <v>741</v>
      </c>
      <c r="C22" s="128" t="s">
        <v>742</v>
      </c>
      <c r="D22" s="120">
        <v>39</v>
      </c>
      <c r="E22" s="112">
        <v>12</v>
      </c>
      <c r="F22" s="112">
        <v>27</v>
      </c>
      <c r="G22" s="113">
        <v>69.23076923076923</v>
      </c>
      <c r="H22" s="208"/>
      <c r="I22" s="209"/>
    </row>
    <row r="23" spans="1:9" ht="17.25">
      <c r="A23" s="319"/>
      <c r="B23" s="130" t="s">
        <v>743</v>
      </c>
      <c r="C23" s="115" t="s">
        <v>744</v>
      </c>
      <c r="D23" s="120">
        <v>37</v>
      </c>
      <c r="E23" s="112">
        <v>14</v>
      </c>
      <c r="F23" s="112">
        <v>23</v>
      </c>
      <c r="G23" s="113">
        <v>62.16216216216216</v>
      </c>
      <c r="H23" s="208"/>
      <c r="I23" s="209"/>
    </row>
    <row r="24" spans="1:9" ht="17.25">
      <c r="A24" s="319"/>
      <c r="B24" s="127" t="s">
        <v>745</v>
      </c>
      <c r="C24" s="131" t="s">
        <v>740</v>
      </c>
      <c r="D24" s="120">
        <v>82</v>
      </c>
      <c r="E24" s="116">
        <v>37</v>
      </c>
      <c r="F24" s="116">
        <v>45</v>
      </c>
      <c r="G24" s="113">
        <v>54.87804878048781</v>
      </c>
      <c r="H24" s="208"/>
      <c r="I24" s="209"/>
    </row>
    <row r="25" spans="1:9" ht="17.25">
      <c r="A25" s="318"/>
      <c r="B25" s="91" t="s">
        <v>746</v>
      </c>
      <c r="C25" s="115" t="s">
        <v>747</v>
      </c>
      <c r="D25" s="123">
        <v>16</v>
      </c>
      <c r="E25" s="135">
        <v>9</v>
      </c>
      <c r="F25" s="135">
        <v>7</v>
      </c>
      <c r="G25" s="210">
        <v>43.75</v>
      </c>
      <c r="H25" s="211"/>
      <c r="I25" s="212"/>
    </row>
    <row r="26" spans="1:9" ht="17.25">
      <c r="A26" s="190" t="s">
        <v>748</v>
      </c>
      <c r="B26" s="127" t="s">
        <v>749</v>
      </c>
      <c r="C26" s="115" t="s">
        <v>750</v>
      </c>
      <c r="D26" s="144">
        <v>52</v>
      </c>
      <c r="E26" s="213">
        <v>19</v>
      </c>
      <c r="F26" s="213">
        <v>33</v>
      </c>
      <c r="G26" s="214">
        <v>63.46153846153846</v>
      </c>
      <c r="H26" s="206"/>
      <c r="I26" s="207"/>
    </row>
    <row r="27" spans="1:9" ht="34.5">
      <c r="A27" s="317" t="s">
        <v>751</v>
      </c>
      <c r="B27" s="127" t="s">
        <v>752</v>
      </c>
      <c r="C27" s="115" t="s">
        <v>753</v>
      </c>
      <c r="D27" s="120">
        <v>119</v>
      </c>
      <c r="E27" s="112">
        <v>39</v>
      </c>
      <c r="F27" s="112">
        <v>80</v>
      </c>
      <c r="G27" s="113">
        <v>67.22689075630252</v>
      </c>
      <c r="H27" s="208"/>
      <c r="I27" s="209"/>
    </row>
    <row r="28" spans="1:9" ht="17.25">
      <c r="A28" s="319"/>
      <c r="B28" s="91" t="s">
        <v>754</v>
      </c>
      <c r="C28" s="115" t="s">
        <v>755</v>
      </c>
      <c r="D28" s="120">
        <v>64</v>
      </c>
      <c r="E28" s="112">
        <v>24</v>
      </c>
      <c r="F28" s="112">
        <v>40</v>
      </c>
      <c r="G28" s="113">
        <v>62.5</v>
      </c>
      <c r="H28" s="208"/>
      <c r="I28" s="209"/>
    </row>
    <row r="29" spans="1:9" ht="33">
      <c r="A29" s="319"/>
      <c r="B29" s="91" t="s">
        <v>756</v>
      </c>
      <c r="C29" s="115" t="s">
        <v>757</v>
      </c>
      <c r="D29" s="120">
        <v>52</v>
      </c>
      <c r="E29" s="112">
        <v>20</v>
      </c>
      <c r="F29" s="112">
        <v>32</v>
      </c>
      <c r="G29" s="113">
        <v>61.53846153846154</v>
      </c>
      <c r="H29" s="208"/>
      <c r="I29" s="209"/>
    </row>
    <row r="30" spans="1:9" ht="33">
      <c r="A30" s="319"/>
      <c r="B30" s="91" t="s">
        <v>758</v>
      </c>
      <c r="C30" s="115" t="s">
        <v>759</v>
      </c>
      <c r="D30" s="120">
        <v>57</v>
      </c>
      <c r="E30" s="112">
        <v>26</v>
      </c>
      <c r="F30" s="112">
        <v>31</v>
      </c>
      <c r="G30" s="113">
        <v>54.385964912280706</v>
      </c>
      <c r="H30" s="208"/>
      <c r="I30" s="209"/>
    </row>
    <row r="31" spans="1:9" ht="33">
      <c r="A31" s="319"/>
      <c r="B31" s="91" t="s">
        <v>760</v>
      </c>
      <c r="C31" s="115" t="s">
        <v>761</v>
      </c>
      <c r="D31" s="120">
        <v>23</v>
      </c>
      <c r="E31" s="112">
        <v>8</v>
      </c>
      <c r="F31" s="112">
        <v>15</v>
      </c>
      <c r="G31" s="113">
        <v>65.21739130434783</v>
      </c>
      <c r="H31" s="208"/>
      <c r="I31" s="209"/>
    </row>
    <row r="32" spans="1:9" ht="33">
      <c r="A32" s="319"/>
      <c r="B32" s="91" t="s">
        <v>762</v>
      </c>
      <c r="C32" s="115" t="s">
        <v>763</v>
      </c>
      <c r="D32" s="120">
        <v>32</v>
      </c>
      <c r="E32" s="112">
        <v>10</v>
      </c>
      <c r="F32" s="112">
        <v>22</v>
      </c>
      <c r="G32" s="113">
        <v>68.75</v>
      </c>
      <c r="H32" s="208"/>
      <c r="I32" s="209"/>
    </row>
    <row r="33" spans="1:9" ht="17.25">
      <c r="A33" s="318"/>
      <c r="B33" s="91" t="s">
        <v>764</v>
      </c>
      <c r="C33" s="115" t="s">
        <v>765</v>
      </c>
      <c r="D33" s="120">
        <v>48</v>
      </c>
      <c r="E33" s="116">
        <v>16</v>
      </c>
      <c r="F33" s="116">
        <v>32</v>
      </c>
      <c r="G33" s="113">
        <v>66.66666666666666</v>
      </c>
      <c r="H33" s="208"/>
      <c r="I33" s="209"/>
    </row>
    <row r="34" spans="1:9" ht="17.25">
      <c r="A34" s="324" t="s">
        <v>766</v>
      </c>
      <c r="B34" s="178" t="s">
        <v>767</v>
      </c>
      <c r="C34" s="174" t="s">
        <v>768</v>
      </c>
      <c r="D34" s="120">
        <v>286</v>
      </c>
      <c r="E34" s="116">
        <v>90</v>
      </c>
      <c r="F34" s="116">
        <v>196</v>
      </c>
      <c r="G34" s="113">
        <v>68.53146853146853</v>
      </c>
      <c r="H34" s="208"/>
      <c r="I34" s="209"/>
    </row>
    <row r="35" spans="1:9" ht="49.5">
      <c r="A35" s="324"/>
      <c r="B35" s="215" t="s">
        <v>769</v>
      </c>
      <c r="C35" s="216" t="s">
        <v>770</v>
      </c>
      <c r="D35" s="120">
        <v>79</v>
      </c>
      <c r="E35" s="116">
        <v>30</v>
      </c>
      <c r="F35" s="116">
        <v>49</v>
      </c>
      <c r="G35" s="113">
        <v>62.0253164556962</v>
      </c>
      <c r="H35" s="208"/>
      <c r="I35" s="209"/>
    </row>
    <row r="36" spans="1:9" ht="33">
      <c r="A36" s="324"/>
      <c r="B36" s="127" t="s">
        <v>771</v>
      </c>
      <c r="C36" s="217" t="s">
        <v>772</v>
      </c>
      <c r="D36" s="120">
        <v>51</v>
      </c>
      <c r="E36" s="116">
        <v>18</v>
      </c>
      <c r="F36" s="116">
        <v>33</v>
      </c>
      <c r="G36" s="113">
        <v>64.70588235294117</v>
      </c>
      <c r="H36" s="208"/>
      <c r="I36" s="209"/>
    </row>
    <row r="37" spans="1:9" ht="17.25">
      <c r="A37" s="324"/>
      <c r="B37" s="215" t="s">
        <v>773</v>
      </c>
      <c r="C37" s="115" t="s">
        <v>774</v>
      </c>
      <c r="D37" s="120">
        <v>22</v>
      </c>
      <c r="E37" s="116">
        <v>8</v>
      </c>
      <c r="F37" s="116">
        <v>14</v>
      </c>
      <c r="G37" s="113">
        <v>63.63636363636363</v>
      </c>
      <c r="H37" s="208"/>
      <c r="I37" s="209"/>
    </row>
    <row r="38" spans="1:9" ht="17.25">
      <c r="A38" s="321" t="s">
        <v>775</v>
      </c>
      <c r="B38" s="218" t="s">
        <v>776</v>
      </c>
      <c r="C38" s="132" t="s">
        <v>777</v>
      </c>
      <c r="D38" s="120">
        <v>53</v>
      </c>
      <c r="E38" s="116">
        <v>27</v>
      </c>
      <c r="F38" s="116">
        <v>26</v>
      </c>
      <c r="G38" s="113">
        <v>49.056603773584904</v>
      </c>
      <c r="H38" s="208"/>
      <c r="I38" s="209"/>
    </row>
    <row r="39" spans="1:9" ht="17.25">
      <c r="A39" s="322"/>
      <c r="B39" s="218" t="s">
        <v>778</v>
      </c>
      <c r="C39" s="132" t="s">
        <v>779</v>
      </c>
      <c r="D39" s="120">
        <v>53</v>
      </c>
      <c r="E39" s="116">
        <v>27</v>
      </c>
      <c r="F39" s="116">
        <v>26</v>
      </c>
      <c r="G39" s="113">
        <v>49.056603773584904</v>
      </c>
      <c r="H39" s="208"/>
      <c r="I39" s="209"/>
    </row>
    <row r="40" spans="1:9" ht="33">
      <c r="A40" s="323"/>
      <c r="B40" s="219" t="s">
        <v>780</v>
      </c>
      <c r="C40" s="192" t="s">
        <v>781</v>
      </c>
      <c r="D40" s="120">
        <v>501</v>
      </c>
      <c r="E40" s="116">
        <v>157</v>
      </c>
      <c r="F40" s="116">
        <v>344</v>
      </c>
      <c r="G40" s="113">
        <v>68.6626746506986</v>
      </c>
      <c r="H40" s="208"/>
      <c r="I40" s="209"/>
    </row>
    <row r="41" spans="1:9" ht="33">
      <c r="A41" s="317" t="s">
        <v>782</v>
      </c>
      <c r="B41" s="127" t="s">
        <v>783</v>
      </c>
      <c r="C41" s="131" t="s">
        <v>784</v>
      </c>
      <c r="D41" s="120">
        <v>75</v>
      </c>
      <c r="E41" s="116">
        <v>34</v>
      </c>
      <c r="F41" s="116">
        <v>41</v>
      </c>
      <c r="G41" s="113">
        <v>54.666666666666664</v>
      </c>
      <c r="H41" s="208">
        <v>4</v>
      </c>
      <c r="I41" s="209">
        <v>1</v>
      </c>
    </row>
    <row r="42" spans="1:9" ht="33">
      <c r="A42" s="319"/>
      <c r="B42" s="127" t="s">
        <v>785</v>
      </c>
      <c r="C42" s="115" t="s">
        <v>786</v>
      </c>
      <c r="D42" s="120">
        <v>29</v>
      </c>
      <c r="E42" s="112">
        <v>14</v>
      </c>
      <c r="F42" s="112">
        <v>15</v>
      </c>
      <c r="G42" s="113">
        <v>51.724137931034484</v>
      </c>
      <c r="H42" s="208">
        <v>4</v>
      </c>
      <c r="I42" s="209">
        <v>1</v>
      </c>
    </row>
    <row r="43" spans="1:9" ht="17.25">
      <c r="A43" s="318"/>
      <c r="B43" s="127" t="s">
        <v>787</v>
      </c>
      <c r="C43" s="115" t="s">
        <v>788</v>
      </c>
      <c r="D43" s="135">
        <v>82</v>
      </c>
      <c r="E43" s="135">
        <v>33</v>
      </c>
      <c r="F43" s="135">
        <v>49</v>
      </c>
      <c r="G43" s="125">
        <v>59.756097560975604</v>
      </c>
      <c r="H43" s="211">
        <v>4</v>
      </c>
      <c r="I43" s="212">
        <v>1</v>
      </c>
    </row>
    <row r="44" spans="1:9" ht="17.25">
      <c r="A44" s="321" t="s">
        <v>789</v>
      </c>
      <c r="B44" s="191" t="s">
        <v>790</v>
      </c>
      <c r="C44" s="132" t="s">
        <v>791</v>
      </c>
      <c r="D44" s="120">
        <v>49</v>
      </c>
      <c r="E44" s="112">
        <v>24</v>
      </c>
      <c r="F44" s="112">
        <v>25</v>
      </c>
      <c r="G44" s="220">
        <v>51.02040816326531</v>
      </c>
      <c r="H44" s="208">
        <v>4</v>
      </c>
      <c r="I44" s="209">
        <v>1</v>
      </c>
    </row>
    <row r="45" spans="1:9" ht="17.25">
      <c r="A45" s="323"/>
      <c r="B45" s="191" t="s">
        <v>792</v>
      </c>
      <c r="C45" s="132" t="s">
        <v>793</v>
      </c>
      <c r="D45" s="120">
        <v>33</v>
      </c>
      <c r="E45" s="112">
        <v>15</v>
      </c>
      <c r="F45" s="112">
        <v>18</v>
      </c>
      <c r="G45" s="220">
        <v>54.54545454545454</v>
      </c>
      <c r="H45" s="208">
        <v>4</v>
      </c>
      <c r="I45" s="209">
        <v>1</v>
      </c>
    </row>
    <row r="46" spans="1:9" ht="33">
      <c r="A46" s="322" t="s">
        <v>794</v>
      </c>
      <c r="B46" s="221" t="s">
        <v>795</v>
      </c>
      <c r="C46" s="222" t="s">
        <v>796</v>
      </c>
      <c r="D46" s="112">
        <v>244</v>
      </c>
      <c r="E46" s="112">
        <v>137</v>
      </c>
      <c r="F46" s="112">
        <v>107</v>
      </c>
      <c r="G46" s="113">
        <v>43.85245901639344</v>
      </c>
      <c r="H46" s="208">
        <v>4</v>
      </c>
      <c r="I46" s="209">
        <v>1</v>
      </c>
    </row>
    <row r="47" spans="1:9" ht="33">
      <c r="A47" s="322"/>
      <c r="B47" s="223" t="s">
        <v>797</v>
      </c>
      <c r="C47" s="224" t="s">
        <v>798</v>
      </c>
      <c r="D47" s="112">
        <v>404</v>
      </c>
      <c r="E47" s="112">
        <v>210</v>
      </c>
      <c r="F47" s="112">
        <v>194</v>
      </c>
      <c r="G47" s="113">
        <v>48.01980198019802</v>
      </c>
      <c r="H47" s="208">
        <v>4</v>
      </c>
      <c r="I47" s="209">
        <v>1</v>
      </c>
    </row>
    <row r="48" spans="1:9" ht="17.25">
      <c r="A48" s="322"/>
      <c r="B48" s="223" t="s">
        <v>799</v>
      </c>
      <c r="C48" s="224" t="s">
        <v>800</v>
      </c>
      <c r="D48" s="112">
        <v>36</v>
      </c>
      <c r="E48" s="112">
        <v>29</v>
      </c>
      <c r="F48" s="112">
        <v>7</v>
      </c>
      <c r="G48" s="113">
        <v>19.444444444444446</v>
      </c>
      <c r="H48" s="208">
        <v>5</v>
      </c>
      <c r="I48" s="209">
        <v>1</v>
      </c>
    </row>
    <row r="49" spans="1:9" ht="17.25">
      <c r="A49" s="322"/>
      <c r="B49" s="223" t="s">
        <v>801</v>
      </c>
      <c r="C49" s="224" t="s">
        <v>802</v>
      </c>
      <c r="D49" s="112">
        <v>15</v>
      </c>
      <c r="E49" s="112">
        <v>13</v>
      </c>
      <c r="F49" s="112">
        <v>2</v>
      </c>
      <c r="G49" s="113">
        <v>13.333333333333334</v>
      </c>
      <c r="H49" s="208">
        <v>5</v>
      </c>
      <c r="I49" s="209">
        <v>1</v>
      </c>
    </row>
    <row r="50" spans="1:9" ht="17.25">
      <c r="A50" s="323"/>
      <c r="B50" s="127" t="s">
        <v>803</v>
      </c>
      <c r="C50" s="224" t="s">
        <v>804</v>
      </c>
      <c r="D50" s="112">
        <v>232</v>
      </c>
      <c r="E50" s="112">
        <v>116</v>
      </c>
      <c r="F50" s="112">
        <v>116</v>
      </c>
      <c r="G50" s="113">
        <v>50</v>
      </c>
      <c r="H50" s="208">
        <v>4</v>
      </c>
      <c r="I50" s="209">
        <v>1</v>
      </c>
    </row>
    <row r="51" spans="1:9" ht="33">
      <c r="A51" s="317" t="s">
        <v>805</v>
      </c>
      <c r="B51" s="225" t="s">
        <v>806</v>
      </c>
      <c r="C51" s="131" t="s">
        <v>807</v>
      </c>
      <c r="D51" s="120">
        <v>76</v>
      </c>
      <c r="E51" s="116">
        <v>32</v>
      </c>
      <c r="F51" s="116">
        <v>44</v>
      </c>
      <c r="G51" s="113">
        <v>57.89473684210527</v>
      </c>
      <c r="H51" s="208">
        <v>4</v>
      </c>
      <c r="I51" s="209">
        <v>1</v>
      </c>
    </row>
    <row r="52" spans="1:9" ht="33">
      <c r="A52" s="319"/>
      <c r="B52" s="127" t="s">
        <v>808</v>
      </c>
      <c r="C52" s="115" t="s">
        <v>809</v>
      </c>
      <c r="D52" s="120">
        <v>111</v>
      </c>
      <c r="E52" s="116">
        <v>44</v>
      </c>
      <c r="F52" s="116">
        <v>67</v>
      </c>
      <c r="G52" s="113">
        <v>60.36036036036037</v>
      </c>
      <c r="H52" s="208">
        <v>4</v>
      </c>
      <c r="I52" s="209">
        <v>1</v>
      </c>
    </row>
    <row r="53" spans="1:9" ht="34.5">
      <c r="A53" s="319"/>
      <c r="B53" s="127" t="s">
        <v>810</v>
      </c>
      <c r="C53" s="115" t="s">
        <v>811</v>
      </c>
      <c r="D53" s="120">
        <v>257</v>
      </c>
      <c r="E53" s="116">
        <v>101</v>
      </c>
      <c r="F53" s="116">
        <v>156</v>
      </c>
      <c r="G53" s="113">
        <v>60.70038910505836</v>
      </c>
      <c r="H53" s="208">
        <v>4</v>
      </c>
      <c r="I53" s="209">
        <v>1</v>
      </c>
    </row>
    <row r="54" spans="1:9" ht="33">
      <c r="A54" s="319"/>
      <c r="B54" s="91" t="s">
        <v>812</v>
      </c>
      <c r="C54" s="115" t="s">
        <v>813</v>
      </c>
      <c r="D54" s="120">
        <v>156</v>
      </c>
      <c r="E54" s="116">
        <v>51</v>
      </c>
      <c r="F54" s="116">
        <v>105</v>
      </c>
      <c r="G54" s="113">
        <v>67.3076923076923</v>
      </c>
      <c r="H54" s="208">
        <v>4</v>
      </c>
      <c r="I54" s="209">
        <v>1</v>
      </c>
    </row>
    <row r="55" spans="1:9" ht="33">
      <c r="A55" s="318"/>
      <c r="B55" s="91" t="s">
        <v>814</v>
      </c>
      <c r="C55" s="115" t="s">
        <v>815</v>
      </c>
      <c r="D55" s="120">
        <v>23</v>
      </c>
      <c r="E55" s="116">
        <v>10</v>
      </c>
      <c r="F55" s="116">
        <v>13</v>
      </c>
      <c r="G55" s="113">
        <v>56.52173913043478</v>
      </c>
      <c r="H55" s="208">
        <v>4</v>
      </c>
      <c r="I55" s="209">
        <v>1</v>
      </c>
    </row>
    <row r="56" spans="1:9" ht="17.25">
      <c r="A56" s="321" t="s">
        <v>816</v>
      </c>
      <c r="B56" s="223" t="s">
        <v>817</v>
      </c>
      <c r="C56" s="224" t="s">
        <v>818</v>
      </c>
      <c r="D56" s="112">
        <v>23</v>
      </c>
      <c r="E56" s="112">
        <v>10</v>
      </c>
      <c r="F56" s="112">
        <v>13</v>
      </c>
      <c r="G56" s="113">
        <v>56.52173913043478</v>
      </c>
      <c r="H56" s="208"/>
      <c r="I56" s="209"/>
    </row>
    <row r="57" spans="1:9" ht="33">
      <c r="A57" s="322"/>
      <c r="B57" s="223" t="s">
        <v>819</v>
      </c>
      <c r="C57" s="224" t="s">
        <v>820</v>
      </c>
      <c r="D57" s="112">
        <v>209</v>
      </c>
      <c r="E57" s="112">
        <v>96</v>
      </c>
      <c r="F57" s="112">
        <v>113</v>
      </c>
      <c r="G57" s="113">
        <v>54.066985645933016</v>
      </c>
      <c r="H57" s="208">
        <v>4</v>
      </c>
      <c r="I57" s="209">
        <v>1</v>
      </c>
    </row>
    <row r="58" spans="1:9" ht="17.25">
      <c r="A58" s="322"/>
      <c r="B58" s="223" t="s">
        <v>821</v>
      </c>
      <c r="C58" s="224" t="s">
        <v>822</v>
      </c>
      <c r="D58" s="112">
        <v>19</v>
      </c>
      <c r="E58" s="112">
        <v>7</v>
      </c>
      <c r="F58" s="112">
        <v>12</v>
      </c>
      <c r="G58" s="113">
        <v>63.1578947368421</v>
      </c>
      <c r="H58" s="208">
        <v>4</v>
      </c>
      <c r="I58" s="209">
        <v>1</v>
      </c>
    </row>
    <row r="59" spans="1:9" ht="17.25">
      <c r="A59" s="322"/>
      <c r="B59" s="223" t="s">
        <v>823</v>
      </c>
      <c r="C59" s="224" t="s">
        <v>824</v>
      </c>
      <c r="D59" s="112">
        <v>18</v>
      </c>
      <c r="E59" s="112">
        <v>8</v>
      </c>
      <c r="F59" s="112">
        <v>10</v>
      </c>
      <c r="G59" s="113">
        <v>55.55555555555556</v>
      </c>
      <c r="H59" s="208">
        <v>4</v>
      </c>
      <c r="I59" s="209">
        <v>1</v>
      </c>
    </row>
    <row r="60" spans="1:9" ht="17.25">
      <c r="A60" s="322"/>
      <c r="B60" s="223" t="s">
        <v>825</v>
      </c>
      <c r="C60" s="224" t="s">
        <v>826</v>
      </c>
      <c r="D60" s="112">
        <v>17</v>
      </c>
      <c r="E60" s="112">
        <v>8</v>
      </c>
      <c r="F60" s="112">
        <v>9</v>
      </c>
      <c r="G60" s="113">
        <v>52.94117647058824</v>
      </c>
      <c r="H60" s="208"/>
      <c r="I60" s="209"/>
    </row>
    <row r="61" spans="1:9" ht="33">
      <c r="A61" s="322"/>
      <c r="B61" s="223" t="s">
        <v>827</v>
      </c>
      <c r="C61" s="224" t="s">
        <v>826</v>
      </c>
      <c r="D61" s="112">
        <v>20</v>
      </c>
      <c r="E61" s="112">
        <v>7</v>
      </c>
      <c r="F61" s="112">
        <v>13</v>
      </c>
      <c r="G61" s="113">
        <v>65</v>
      </c>
      <c r="H61" s="208"/>
      <c r="I61" s="209"/>
    </row>
    <row r="62" spans="1:9" ht="17.25">
      <c r="A62" s="322"/>
      <c r="B62" s="223" t="s">
        <v>313</v>
      </c>
      <c r="C62" s="224" t="s">
        <v>828</v>
      </c>
      <c r="D62" s="112">
        <v>21</v>
      </c>
      <c r="E62" s="112">
        <v>7</v>
      </c>
      <c r="F62" s="112">
        <v>14</v>
      </c>
      <c r="G62" s="113">
        <v>66.66666666666666</v>
      </c>
      <c r="H62" s="208"/>
      <c r="I62" s="209"/>
    </row>
    <row r="63" spans="1:9" ht="33">
      <c r="A63" s="323"/>
      <c r="B63" s="127" t="s">
        <v>829</v>
      </c>
      <c r="C63" s="115" t="s">
        <v>830</v>
      </c>
      <c r="D63" s="135">
        <v>19</v>
      </c>
      <c r="E63" s="135">
        <v>6</v>
      </c>
      <c r="F63" s="135">
        <v>13</v>
      </c>
      <c r="G63" s="125">
        <v>68.42105263157895</v>
      </c>
      <c r="H63" s="211"/>
      <c r="I63" s="212"/>
    </row>
    <row r="64" spans="1:9" ht="17.25">
      <c r="A64" s="321" t="s">
        <v>816</v>
      </c>
      <c r="B64" s="191" t="s">
        <v>831</v>
      </c>
      <c r="C64" s="132" t="s">
        <v>832</v>
      </c>
      <c r="D64" s="120">
        <v>52</v>
      </c>
      <c r="E64" s="112">
        <v>34</v>
      </c>
      <c r="F64" s="112">
        <v>18</v>
      </c>
      <c r="G64" s="220">
        <v>34.61538461538461</v>
      </c>
      <c r="H64" s="208">
        <v>4</v>
      </c>
      <c r="I64" s="209">
        <v>1</v>
      </c>
    </row>
    <row r="65" spans="1:9" ht="34.5">
      <c r="A65" s="322"/>
      <c r="B65" s="221" t="s">
        <v>833</v>
      </c>
      <c r="C65" s="222" t="s">
        <v>834</v>
      </c>
      <c r="D65" s="120">
        <v>169</v>
      </c>
      <c r="E65" s="112">
        <v>104</v>
      </c>
      <c r="F65" s="112">
        <v>65</v>
      </c>
      <c r="G65" s="220">
        <v>38.46153846153847</v>
      </c>
      <c r="H65" s="208">
        <v>4</v>
      </c>
      <c r="I65" s="209">
        <v>1</v>
      </c>
    </row>
    <row r="66" spans="1:9" ht="17.25">
      <c r="A66" s="322"/>
      <c r="B66" s="127" t="s">
        <v>835</v>
      </c>
      <c r="C66" s="115" t="s">
        <v>836</v>
      </c>
      <c r="D66" s="120">
        <v>22</v>
      </c>
      <c r="E66" s="112">
        <v>8</v>
      </c>
      <c r="F66" s="112">
        <v>14</v>
      </c>
      <c r="G66" s="220">
        <v>63.63636363636363</v>
      </c>
      <c r="H66" s="208"/>
      <c r="I66" s="209"/>
    </row>
    <row r="67" spans="1:9" ht="51.75">
      <c r="A67" s="322"/>
      <c r="B67" s="223" t="s">
        <v>837</v>
      </c>
      <c r="C67" s="224" t="s">
        <v>838</v>
      </c>
      <c r="D67" s="112">
        <v>502</v>
      </c>
      <c r="E67" s="112">
        <v>179</v>
      </c>
      <c r="F67" s="112">
        <v>323</v>
      </c>
      <c r="G67" s="113">
        <v>64.34262948207171</v>
      </c>
      <c r="H67" s="208">
        <v>4</v>
      </c>
      <c r="I67" s="209">
        <v>1</v>
      </c>
    </row>
    <row r="68" spans="1:9" ht="33">
      <c r="A68" s="322"/>
      <c r="B68" s="223" t="s">
        <v>839</v>
      </c>
      <c r="C68" s="224" t="s">
        <v>840</v>
      </c>
      <c r="D68" s="112">
        <v>22</v>
      </c>
      <c r="E68" s="112">
        <v>7</v>
      </c>
      <c r="F68" s="112">
        <v>15</v>
      </c>
      <c r="G68" s="113">
        <v>68.18181818181817</v>
      </c>
      <c r="H68" s="208"/>
      <c r="I68" s="209"/>
    </row>
    <row r="69" spans="1:9" ht="33">
      <c r="A69" s="322"/>
      <c r="B69" s="223" t="s">
        <v>841</v>
      </c>
      <c r="C69" s="224" t="s">
        <v>722</v>
      </c>
      <c r="D69" s="112">
        <v>20</v>
      </c>
      <c r="E69" s="112">
        <v>7</v>
      </c>
      <c r="F69" s="112">
        <v>13</v>
      </c>
      <c r="G69" s="113">
        <v>65</v>
      </c>
      <c r="H69" s="208"/>
      <c r="I69" s="209"/>
    </row>
    <row r="70" spans="1:9" ht="17.25">
      <c r="A70" s="322"/>
      <c r="B70" s="223" t="s">
        <v>842</v>
      </c>
      <c r="C70" s="224" t="s">
        <v>843</v>
      </c>
      <c r="D70" s="112">
        <v>15</v>
      </c>
      <c r="E70" s="112">
        <v>6</v>
      </c>
      <c r="F70" s="112">
        <v>9</v>
      </c>
      <c r="G70" s="113">
        <v>60</v>
      </c>
      <c r="H70" s="208"/>
      <c r="I70" s="209"/>
    </row>
    <row r="71" spans="1:9" ht="17.25">
      <c r="A71" s="322"/>
      <c r="B71" s="223" t="s">
        <v>844</v>
      </c>
      <c r="C71" s="224" t="s">
        <v>845</v>
      </c>
      <c r="D71" s="112">
        <v>17</v>
      </c>
      <c r="E71" s="112">
        <v>6</v>
      </c>
      <c r="F71" s="112">
        <v>11</v>
      </c>
      <c r="G71" s="113">
        <v>64.70588235294117</v>
      </c>
      <c r="H71" s="208"/>
      <c r="I71" s="209"/>
    </row>
    <row r="72" spans="1:9" ht="33">
      <c r="A72" s="322"/>
      <c r="B72" s="223" t="s">
        <v>846</v>
      </c>
      <c r="C72" s="224" t="s">
        <v>589</v>
      </c>
      <c r="D72" s="112">
        <v>17</v>
      </c>
      <c r="E72" s="112">
        <v>5</v>
      </c>
      <c r="F72" s="112">
        <v>12</v>
      </c>
      <c r="G72" s="113">
        <v>70.58823529411765</v>
      </c>
      <c r="H72" s="208"/>
      <c r="I72" s="209"/>
    </row>
    <row r="73" spans="1:9" ht="33">
      <c r="A73" s="322"/>
      <c r="B73" s="223" t="s">
        <v>847</v>
      </c>
      <c r="C73" s="224" t="s">
        <v>740</v>
      </c>
      <c r="D73" s="112">
        <v>20</v>
      </c>
      <c r="E73" s="112">
        <v>6</v>
      </c>
      <c r="F73" s="112">
        <v>14</v>
      </c>
      <c r="G73" s="113">
        <v>70</v>
      </c>
      <c r="H73" s="208"/>
      <c r="I73" s="209"/>
    </row>
    <row r="74" spans="1:9" ht="17.25">
      <c r="A74" s="322"/>
      <c r="B74" s="223" t="s">
        <v>848</v>
      </c>
      <c r="C74" s="224" t="s">
        <v>849</v>
      </c>
      <c r="D74" s="112">
        <v>19</v>
      </c>
      <c r="E74" s="112">
        <v>6</v>
      </c>
      <c r="F74" s="112">
        <v>13</v>
      </c>
      <c r="G74" s="113">
        <v>68.42105263157895</v>
      </c>
      <c r="H74" s="208"/>
      <c r="I74" s="209"/>
    </row>
    <row r="75" spans="1:9" ht="17.25">
      <c r="A75" s="322"/>
      <c r="B75" s="223" t="s">
        <v>850</v>
      </c>
      <c r="C75" s="224" t="s">
        <v>851</v>
      </c>
      <c r="D75" s="112">
        <v>16</v>
      </c>
      <c r="E75" s="112">
        <v>6</v>
      </c>
      <c r="F75" s="112">
        <v>10</v>
      </c>
      <c r="G75" s="113">
        <v>62.5</v>
      </c>
      <c r="H75" s="208"/>
      <c r="I75" s="209"/>
    </row>
    <row r="76" spans="1:9" ht="17.25">
      <c r="A76" s="322"/>
      <c r="B76" s="223" t="s">
        <v>852</v>
      </c>
      <c r="C76" s="224" t="s">
        <v>853</v>
      </c>
      <c r="D76" s="112">
        <v>55</v>
      </c>
      <c r="E76" s="112">
        <v>26</v>
      </c>
      <c r="F76" s="112">
        <v>29</v>
      </c>
      <c r="G76" s="113">
        <v>52.72727272727272</v>
      </c>
      <c r="H76" s="208">
        <v>4</v>
      </c>
      <c r="I76" s="209">
        <v>1</v>
      </c>
    </row>
    <row r="77" spans="1:9" ht="34.5">
      <c r="A77" s="322"/>
      <c r="B77" s="223" t="s">
        <v>854</v>
      </c>
      <c r="C77" s="224" t="s">
        <v>855</v>
      </c>
      <c r="D77" s="112">
        <v>607</v>
      </c>
      <c r="E77" s="112">
        <v>164</v>
      </c>
      <c r="F77" s="112">
        <v>443</v>
      </c>
      <c r="G77" s="113">
        <v>72.9818780889621</v>
      </c>
      <c r="H77" s="208">
        <v>4</v>
      </c>
      <c r="I77" s="209">
        <v>1</v>
      </c>
    </row>
    <row r="78" spans="1:9" ht="33">
      <c r="A78" s="322"/>
      <c r="B78" s="223" t="s">
        <v>856</v>
      </c>
      <c r="C78" s="224" t="s">
        <v>857</v>
      </c>
      <c r="D78" s="112">
        <v>20</v>
      </c>
      <c r="E78" s="112">
        <v>8</v>
      </c>
      <c r="F78" s="112">
        <v>12</v>
      </c>
      <c r="G78" s="113">
        <v>60</v>
      </c>
      <c r="H78" s="208"/>
      <c r="I78" s="209"/>
    </row>
    <row r="79" spans="1:9" ht="18" thickBot="1">
      <c r="A79" s="329"/>
      <c r="B79" s="226" t="s">
        <v>858</v>
      </c>
      <c r="C79" s="227" t="s">
        <v>747</v>
      </c>
      <c r="D79" s="160">
        <v>19</v>
      </c>
      <c r="E79" s="160">
        <v>8</v>
      </c>
      <c r="F79" s="160">
        <v>11</v>
      </c>
      <c r="G79" s="161">
        <v>57.89473684210527</v>
      </c>
      <c r="H79" s="228"/>
      <c r="I79" s="229"/>
    </row>
    <row r="80" ht="16.5">
      <c r="A80" s="230" t="s">
        <v>859</v>
      </c>
    </row>
    <row r="81" ht="16.5">
      <c r="A81" s="230" t="s">
        <v>860</v>
      </c>
    </row>
    <row r="82" ht="16.5">
      <c r="A82" s="230" t="s">
        <v>861</v>
      </c>
    </row>
  </sheetData>
  <sheetProtection/>
  <mergeCells count="26">
    <mergeCell ref="A56:A63"/>
    <mergeCell ref="A64:A79"/>
    <mergeCell ref="L1:N1"/>
    <mergeCell ref="P1:Q1"/>
    <mergeCell ref="A34:A37"/>
    <mergeCell ref="A38:A40"/>
    <mergeCell ref="A41:A43"/>
    <mergeCell ref="A44:A45"/>
    <mergeCell ref="A46:A50"/>
    <mergeCell ref="A51:A55"/>
    <mergeCell ref="H5:H6"/>
    <mergeCell ref="I5:I6"/>
    <mergeCell ref="A7:C7"/>
    <mergeCell ref="H7:I7"/>
    <mergeCell ref="A8:A25"/>
    <mergeCell ref="A27:A33"/>
    <mergeCell ref="A2:I2"/>
    <mergeCell ref="A3:I3"/>
    <mergeCell ref="A4:A6"/>
    <mergeCell ref="B4:B6"/>
    <mergeCell ref="C4:C6"/>
    <mergeCell ref="D4:G4"/>
    <mergeCell ref="H4:I4"/>
    <mergeCell ref="D5:D6"/>
    <mergeCell ref="E5:E6"/>
    <mergeCell ref="F5:F6"/>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K99"/>
  <sheetViews>
    <sheetView zoomScalePageLayoutView="0" workbookViewId="0" topLeftCell="A1">
      <selection activeCell="A2" sqref="A2:G2"/>
    </sheetView>
  </sheetViews>
  <sheetFormatPr defaultColWidth="9.00390625" defaultRowHeight="16.5"/>
  <cols>
    <col min="1" max="1" width="15.125" style="1" customWidth="1"/>
    <col min="2" max="2" width="36.625" style="46" customWidth="1"/>
    <col min="3" max="3" width="13.125" style="22" customWidth="1"/>
    <col min="4" max="6" width="13.125" style="1" customWidth="1"/>
    <col min="7" max="7" width="11.50390625" style="1" customWidth="1"/>
    <col min="8" max="8" width="9.00390625" style="1" customWidth="1"/>
    <col min="9" max="9" width="9.25390625" style="39" hidden="1" customWidth="1"/>
    <col min="10" max="11" width="9.00390625" style="1" hidden="1" customWidth="1"/>
    <col min="12" max="16384" width="9.00390625" style="1" customWidth="1"/>
  </cols>
  <sheetData>
    <row r="1" spans="1:9" ht="21" customHeight="1">
      <c r="A1" s="2"/>
      <c r="B1" s="1"/>
      <c r="F1" s="4"/>
      <c r="G1" s="4" t="s">
        <v>530</v>
      </c>
      <c r="I1" s="1"/>
    </row>
    <row r="2" spans="1:9" ht="69.75" customHeight="1">
      <c r="A2" s="325" t="s">
        <v>531</v>
      </c>
      <c r="B2" s="338"/>
      <c r="C2" s="338"/>
      <c r="D2" s="338"/>
      <c r="E2" s="338"/>
      <c r="F2" s="338"/>
      <c r="G2" s="339"/>
      <c r="I2" s="1"/>
    </row>
    <row r="3" spans="1:9" ht="42" customHeight="1" thickBot="1">
      <c r="A3" s="294" t="s">
        <v>620</v>
      </c>
      <c r="B3" s="340"/>
      <c r="C3" s="340"/>
      <c r="D3" s="340"/>
      <c r="E3" s="340"/>
      <c r="F3" s="340"/>
      <c r="G3" s="340"/>
      <c r="I3" s="1"/>
    </row>
    <row r="4" spans="1:9" ht="36" customHeight="1">
      <c r="A4" s="295" t="s">
        <v>621</v>
      </c>
      <c r="B4" s="298" t="s">
        <v>622</v>
      </c>
      <c r="C4" s="326" t="s">
        <v>623</v>
      </c>
      <c r="D4" s="304" t="s">
        <v>624</v>
      </c>
      <c r="E4" s="305"/>
      <c r="F4" s="305"/>
      <c r="G4" s="305"/>
      <c r="I4" s="1"/>
    </row>
    <row r="5" spans="1:9" ht="24" customHeight="1">
      <c r="A5" s="296"/>
      <c r="B5" s="299"/>
      <c r="C5" s="327"/>
      <c r="D5" s="308" t="s">
        <v>625</v>
      </c>
      <c r="E5" s="308" t="s">
        <v>626</v>
      </c>
      <c r="F5" s="308" t="s">
        <v>627</v>
      </c>
      <c r="G5" s="48"/>
      <c r="I5" s="1"/>
    </row>
    <row r="6" spans="1:9" ht="32.25" customHeight="1" thickBot="1">
      <c r="A6" s="341"/>
      <c r="B6" s="342"/>
      <c r="C6" s="343"/>
      <c r="D6" s="344"/>
      <c r="E6" s="344"/>
      <c r="F6" s="344"/>
      <c r="G6" s="186" t="s">
        <v>532</v>
      </c>
      <c r="I6" s="1"/>
    </row>
    <row r="7" spans="1:11" ht="49.5" customHeight="1">
      <c r="A7" s="333" t="s">
        <v>533</v>
      </c>
      <c r="B7" s="333"/>
      <c r="C7" s="334"/>
      <c r="D7" s="187">
        <f>SUM(D8:D82)</f>
        <v>6464</v>
      </c>
      <c r="E7" s="188">
        <f>SUM(E8:E82)</f>
        <v>2664</v>
      </c>
      <c r="F7" s="188">
        <f>SUM(F8:F82)</f>
        <v>3800</v>
      </c>
      <c r="G7" s="189">
        <f aca="true" t="shared" si="0" ref="G7:G52">F7/$D7*100</f>
        <v>58.78712871287129</v>
      </c>
      <c r="H7" s="7"/>
      <c r="I7" s="13">
        <f>(E7/D7)*100</f>
        <v>41.21287128712871</v>
      </c>
      <c r="J7" s="13">
        <f>(F7/D7)*100</f>
        <v>58.78712871287129</v>
      </c>
      <c r="K7" s="13">
        <f>J7-I7</f>
        <v>17.574257425742573</v>
      </c>
    </row>
    <row r="8" spans="1:9" s="21" customFormat="1" ht="27.75" customHeight="1">
      <c r="A8" s="321" t="s">
        <v>628</v>
      </c>
      <c r="B8" s="91" t="s">
        <v>534</v>
      </c>
      <c r="C8" s="115" t="s">
        <v>535</v>
      </c>
      <c r="D8" s="112">
        <f aca="true" t="shared" si="1" ref="D8:D52">E8+F8</f>
        <v>13</v>
      </c>
      <c r="E8" s="112">
        <v>8</v>
      </c>
      <c r="F8" s="112">
        <v>5</v>
      </c>
      <c r="G8" s="113">
        <f t="shared" si="0"/>
        <v>38.46153846153847</v>
      </c>
      <c r="I8" s="118">
        <v>2</v>
      </c>
    </row>
    <row r="9" spans="1:9" s="21" customFormat="1" ht="27.75" customHeight="1">
      <c r="A9" s="322"/>
      <c r="B9" s="91" t="s">
        <v>536</v>
      </c>
      <c r="C9" s="115" t="s">
        <v>537</v>
      </c>
      <c r="D9" s="112">
        <f t="shared" si="1"/>
        <v>15</v>
      </c>
      <c r="E9" s="112">
        <v>5</v>
      </c>
      <c r="F9" s="112">
        <v>10</v>
      </c>
      <c r="G9" s="113">
        <f t="shared" si="0"/>
        <v>66.66666666666666</v>
      </c>
      <c r="I9" s="114"/>
    </row>
    <row r="10" spans="1:9" s="21" customFormat="1" ht="27.75" customHeight="1">
      <c r="A10" s="322"/>
      <c r="B10" s="91" t="s">
        <v>538</v>
      </c>
      <c r="C10" s="115" t="s">
        <v>539</v>
      </c>
      <c r="D10" s="112">
        <f t="shared" si="1"/>
        <v>109</v>
      </c>
      <c r="E10" s="112">
        <v>34</v>
      </c>
      <c r="F10" s="112">
        <v>75</v>
      </c>
      <c r="G10" s="113">
        <f t="shared" si="0"/>
        <v>68.80733944954129</v>
      </c>
      <c r="I10" s="114"/>
    </row>
    <row r="11" spans="1:9" s="21" customFormat="1" ht="27.75" customHeight="1">
      <c r="A11" s="322"/>
      <c r="B11" s="89" t="s">
        <v>540</v>
      </c>
      <c r="C11" s="111" t="s">
        <v>541</v>
      </c>
      <c r="D11" s="112">
        <f>E11+F11</f>
        <v>16</v>
      </c>
      <c r="E11" s="112">
        <v>6</v>
      </c>
      <c r="F11" s="112">
        <v>10</v>
      </c>
      <c r="G11" s="113">
        <f>F11/$D11*100</f>
        <v>62.5</v>
      </c>
      <c r="I11" s="114">
        <v>2</v>
      </c>
    </row>
    <row r="12" spans="1:9" s="21" customFormat="1" ht="27.75" customHeight="1">
      <c r="A12" s="322"/>
      <c r="B12" s="89" t="s">
        <v>542</v>
      </c>
      <c r="C12" s="115" t="s">
        <v>543</v>
      </c>
      <c r="D12" s="112">
        <f>E12+F12</f>
        <v>18</v>
      </c>
      <c r="E12" s="112">
        <v>6</v>
      </c>
      <c r="F12" s="112">
        <v>12</v>
      </c>
      <c r="G12" s="113">
        <f>F12/$D12*100</f>
        <v>66.66666666666666</v>
      </c>
      <c r="I12" s="118">
        <v>2</v>
      </c>
    </row>
    <row r="13" spans="1:9" s="21" customFormat="1" ht="27.75" customHeight="1">
      <c r="A13" s="322"/>
      <c r="B13" s="89" t="s">
        <v>544</v>
      </c>
      <c r="C13" s="111">
        <v>43608</v>
      </c>
      <c r="D13" s="112">
        <f t="shared" si="1"/>
        <v>33</v>
      </c>
      <c r="E13" s="119">
        <v>5</v>
      </c>
      <c r="F13" s="119">
        <v>28</v>
      </c>
      <c r="G13" s="113">
        <f t="shared" si="0"/>
        <v>84.84848484848484</v>
      </c>
      <c r="I13" s="118">
        <v>2</v>
      </c>
    </row>
    <row r="14" spans="1:9" s="21" customFormat="1" ht="27.75" customHeight="1">
      <c r="A14" s="322"/>
      <c r="B14" s="91" t="s">
        <v>545</v>
      </c>
      <c r="C14" s="111" t="s">
        <v>629</v>
      </c>
      <c r="D14" s="112">
        <f>E14+F14</f>
        <v>34</v>
      </c>
      <c r="E14" s="116">
        <v>9</v>
      </c>
      <c r="F14" s="116">
        <v>25</v>
      </c>
      <c r="G14" s="113">
        <f>F14/$D14*100</f>
        <v>73.52941176470588</v>
      </c>
      <c r="I14" s="117">
        <v>2</v>
      </c>
    </row>
    <row r="15" spans="1:9" s="21" customFormat="1" ht="27.75" customHeight="1">
      <c r="A15" s="322"/>
      <c r="B15" s="89" t="s">
        <v>546</v>
      </c>
      <c r="C15" s="111" t="s">
        <v>547</v>
      </c>
      <c r="D15" s="112">
        <f t="shared" si="1"/>
        <v>77</v>
      </c>
      <c r="E15" s="112">
        <v>16</v>
      </c>
      <c r="F15" s="112">
        <v>61</v>
      </c>
      <c r="G15" s="113">
        <f t="shared" si="0"/>
        <v>79.22077922077922</v>
      </c>
      <c r="I15" s="118">
        <v>2</v>
      </c>
    </row>
    <row r="16" spans="1:9" s="21" customFormat="1" ht="27.75" customHeight="1">
      <c r="A16" s="322"/>
      <c r="B16" s="91" t="s">
        <v>548</v>
      </c>
      <c r="C16" s="111">
        <v>43622</v>
      </c>
      <c r="D16" s="112">
        <f>E16+F16</f>
        <v>99</v>
      </c>
      <c r="E16" s="112">
        <v>37</v>
      </c>
      <c r="F16" s="112">
        <v>62</v>
      </c>
      <c r="G16" s="113">
        <f>F16/$D16*100</f>
        <v>62.62626262626263</v>
      </c>
      <c r="I16" s="118">
        <v>2</v>
      </c>
    </row>
    <row r="17" spans="1:9" s="21" customFormat="1" ht="27.75" customHeight="1">
      <c r="A17" s="322"/>
      <c r="B17" s="89" t="s">
        <v>549</v>
      </c>
      <c r="C17" s="111">
        <v>43622</v>
      </c>
      <c r="D17" s="112">
        <f t="shared" si="1"/>
        <v>13</v>
      </c>
      <c r="E17" s="112">
        <v>1</v>
      </c>
      <c r="F17" s="112">
        <v>12</v>
      </c>
      <c r="G17" s="113">
        <f t="shared" si="0"/>
        <v>92.3076923076923</v>
      </c>
      <c r="I17" s="118">
        <v>2</v>
      </c>
    </row>
    <row r="18" spans="1:9" s="21" customFormat="1" ht="27.75" customHeight="1">
      <c r="A18" s="322"/>
      <c r="B18" s="91" t="s">
        <v>550</v>
      </c>
      <c r="C18" s="111" t="s">
        <v>551</v>
      </c>
      <c r="D18" s="120">
        <f t="shared" si="1"/>
        <v>113</v>
      </c>
      <c r="E18" s="112">
        <v>36</v>
      </c>
      <c r="F18" s="112">
        <v>77</v>
      </c>
      <c r="G18" s="113">
        <f t="shared" si="0"/>
        <v>68.14159292035397</v>
      </c>
      <c r="I18" s="118">
        <v>2</v>
      </c>
    </row>
    <row r="19" spans="1:9" s="21" customFormat="1" ht="27.75" customHeight="1">
      <c r="A19" s="322"/>
      <c r="B19" s="91" t="s">
        <v>552</v>
      </c>
      <c r="C19" s="111">
        <v>43650</v>
      </c>
      <c r="D19" s="112">
        <f t="shared" si="1"/>
        <v>12</v>
      </c>
      <c r="E19" s="112">
        <v>3</v>
      </c>
      <c r="F19" s="112">
        <v>9</v>
      </c>
      <c r="G19" s="113">
        <f t="shared" si="0"/>
        <v>75</v>
      </c>
      <c r="I19" s="118">
        <v>2</v>
      </c>
    </row>
    <row r="20" spans="1:9" s="21" customFormat="1" ht="39.75" customHeight="1">
      <c r="A20" s="322"/>
      <c r="B20" s="91" t="s">
        <v>553</v>
      </c>
      <c r="C20" s="111">
        <v>43683</v>
      </c>
      <c r="D20" s="112">
        <f t="shared" si="1"/>
        <v>117</v>
      </c>
      <c r="E20" s="112">
        <v>45</v>
      </c>
      <c r="F20" s="112">
        <v>72</v>
      </c>
      <c r="G20" s="113">
        <f t="shared" si="0"/>
        <v>61.53846153846154</v>
      </c>
      <c r="H20" s="121"/>
      <c r="I20" s="118">
        <v>2</v>
      </c>
    </row>
    <row r="21" spans="1:9" s="21" customFormat="1" ht="27.75" customHeight="1">
      <c r="A21" s="322"/>
      <c r="B21" s="89" t="s">
        <v>554</v>
      </c>
      <c r="C21" s="111" t="s">
        <v>555</v>
      </c>
      <c r="D21" s="112">
        <f>E21+F21</f>
        <v>107</v>
      </c>
      <c r="E21" s="112">
        <v>36</v>
      </c>
      <c r="F21" s="112">
        <v>71</v>
      </c>
      <c r="G21" s="113">
        <f>F21/$D21*100</f>
        <v>66.35514018691589</v>
      </c>
      <c r="H21" s="121"/>
      <c r="I21" s="118">
        <v>2</v>
      </c>
    </row>
    <row r="22" spans="1:9" s="21" customFormat="1" ht="27.75" customHeight="1">
      <c r="A22" s="322"/>
      <c r="B22" s="89" t="s">
        <v>556</v>
      </c>
      <c r="C22" s="111" t="s">
        <v>557</v>
      </c>
      <c r="D22" s="120">
        <f>E22+F22</f>
        <v>21</v>
      </c>
      <c r="E22" s="112">
        <v>7</v>
      </c>
      <c r="F22" s="112">
        <v>14</v>
      </c>
      <c r="G22" s="113">
        <f>F22/$D22*100</f>
        <v>66.66666666666666</v>
      </c>
      <c r="I22" s="118">
        <v>2</v>
      </c>
    </row>
    <row r="23" spans="1:9" s="21" customFormat="1" ht="27.75" customHeight="1">
      <c r="A23" s="322"/>
      <c r="B23" s="91" t="s">
        <v>558</v>
      </c>
      <c r="C23" s="111" t="s">
        <v>630</v>
      </c>
      <c r="D23" s="123">
        <f>E23+F23</f>
        <v>82</v>
      </c>
      <c r="E23" s="135">
        <v>38</v>
      </c>
      <c r="F23" s="135">
        <v>44</v>
      </c>
      <c r="G23" s="125">
        <f>F23/$D23*100</f>
        <v>53.65853658536586</v>
      </c>
      <c r="H23" s="121"/>
      <c r="I23" s="118">
        <v>2</v>
      </c>
    </row>
    <row r="24" spans="1:9" s="21" customFormat="1" ht="27.75" customHeight="1">
      <c r="A24" s="190" t="s">
        <v>631</v>
      </c>
      <c r="B24" s="127" t="s">
        <v>632</v>
      </c>
      <c r="C24" s="132" t="s">
        <v>633</v>
      </c>
      <c r="D24" s="123">
        <f>E24+F24</f>
        <v>42</v>
      </c>
      <c r="E24" s="135">
        <v>9</v>
      </c>
      <c r="F24" s="135">
        <v>33</v>
      </c>
      <c r="G24" s="125">
        <f>F24/$D24*100</f>
        <v>78.57142857142857</v>
      </c>
      <c r="I24" s="118">
        <v>3</v>
      </c>
    </row>
    <row r="25" spans="1:9" s="21" customFormat="1" ht="27.75" customHeight="1">
      <c r="A25" s="322" t="s">
        <v>634</v>
      </c>
      <c r="B25" s="70" t="s">
        <v>559</v>
      </c>
      <c r="C25" s="126" t="s">
        <v>560</v>
      </c>
      <c r="D25" s="120">
        <f t="shared" si="1"/>
        <v>52</v>
      </c>
      <c r="E25" s="119">
        <v>26</v>
      </c>
      <c r="F25" s="119">
        <v>26</v>
      </c>
      <c r="G25" s="113">
        <f t="shared" si="0"/>
        <v>50</v>
      </c>
      <c r="H25" s="121"/>
      <c r="I25" s="118">
        <v>1</v>
      </c>
    </row>
    <row r="26" spans="1:9" s="21" customFormat="1" ht="27.75" customHeight="1">
      <c r="A26" s="319"/>
      <c r="B26" s="91" t="s">
        <v>561</v>
      </c>
      <c r="C26" s="115" t="s">
        <v>562</v>
      </c>
      <c r="D26" s="120">
        <f t="shared" si="1"/>
        <v>48</v>
      </c>
      <c r="E26" s="112">
        <v>21</v>
      </c>
      <c r="F26" s="112">
        <v>27</v>
      </c>
      <c r="G26" s="113">
        <f t="shared" si="0"/>
        <v>56.25</v>
      </c>
      <c r="H26" s="121"/>
      <c r="I26" s="118">
        <v>2</v>
      </c>
    </row>
    <row r="27" spans="1:9" s="21" customFormat="1" ht="39.75" customHeight="1">
      <c r="A27" s="318"/>
      <c r="B27" s="91" t="s">
        <v>563</v>
      </c>
      <c r="C27" s="111" t="s">
        <v>564</v>
      </c>
      <c r="D27" s="123">
        <f t="shared" si="1"/>
        <v>306</v>
      </c>
      <c r="E27" s="135">
        <v>94</v>
      </c>
      <c r="F27" s="135">
        <v>212</v>
      </c>
      <c r="G27" s="125">
        <f t="shared" si="0"/>
        <v>69.28104575163398</v>
      </c>
      <c r="H27" s="121"/>
      <c r="I27" s="118">
        <v>2</v>
      </c>
    </row>
    <row r="28" spans="1:9" s="21" customFormat="1" ht="27.75" customHeight="1">
      <c r="A28" s="317" t="s">
        <v>635</v>
      </c>
      <c r="B28" s="130" t="s">
        <v>565</v>
      </c>
      <c r="C28" s="115" t="s">
        <v>636</v>
      </c>
      <c r="D28" s="144">
        <f t="shared" si="1"/>
        <v>458</v>
      </c>
      <c r="E28" s="145">
        <v>242</v>
      </c>
      <c r="F28" s="145">
        <v>216</v>
      </c>
      <c r="G28" s="146">
        <f t="shared" si="0"/>
        <v>47.161572052401745</v>
      </c>
      <c r="H28" s="121"/>
      <c r="I28" s="129">
        <v>3</v>
      </c>
    </row>
    <row r="29" spans="1:9" s="21" customFormat="1" ht="27.75" customHeight="1">
      <c r="A29" s="335"/>
      <c r="B29" s="130" t="s">
        <v>566</v>
      </c>
      <c r="C29" s="131" t="s">
        <v>637</v>
      </c>
      <c r="D29" s="123">
        <f t="shared" si="1"/>
        <v>520</v>
      </c>
      <c r="E29" s="124">
        <v>261</v>
      </c>
      <c r="F29" s="124">
        <v>259</v>
      </c>
      <c r="G29" s="125">
        <f t="shared" si="0"/>
        <v>49.80769230769231</v>
      </c>
      <c r="I29" s="129">
        <v>3</v>
      </c>
    </row>
    <row r="30" spans="1:9" ht="27.75" customHeight="1">
      <c r="A30" s="323" t="s">
        <v>638</v>
      </c>
      <c r="B30" s="191" t="s">
        <v>567</v>
      </c>
      <c r="C30" s="115" t="s">
        <v>639</v>
      </c>
      <c r="D30" s="120">
        <f t="shared" si="1"/>
        <v>68</v>
      </c>
      <c r="E30" s="112">
        <v>20</v>
      </c>
      <c r="F30" s="112">
        <v>48</v>
      </c>
      <c r="G30" s="113">
        <f t="shared" si="0"/>
        <v>70.58823529411765</v>
      </c>
      <c r="I30" s="40">
        <v>1</v>
      </c>
    </row>
    <row r="31" spans="1:9" ht="27.75" customHeight="1">
      <c r="A31" s="323"/>
      <c r="B31" s="191" t="s">
        <v>568</v>
      </c>
      <c r="C31" s="132" t="s">
        <v>640</v>
      </c>
      <c r="D31" s="120">
        <f t="shared" si="1"/>
        <v>35</v>
      </c>
      <c r="E31" s="112">
        <v>12</v>
      </c>
      <c r="F31" s="112">
        <v>23</v>
      </c>
      <c r="G31" s="113">
        <f t="shared" si="0"/>
        <v>65.71428571428571</v>
      </c>
      <c r="I31" s="80"/>
    </row>
    <row r="32" spans="1:7" ht="27.75" customHeight="1">
      <c r="A32" s="336"/>
      <c r="B32" s="130" t="s">
        <v>569</v>
      </c>
      <c r="C32" s="132" t="s">
        <v>641</v>
      </c>
      <c r="D32" s="123">
        <f t="shared" si="1"/>
        <v>35</v>
      </c>
      <c r="E32" s="135">
        <v>11</v>
      </c>
      <c r="F32" s="135">
        <v>24</v>
      </c>
      <c r="G32" s="125">
        <f t="shared" si="0"/>
        <v>68.57142857142857</v>
      </c>
    </row>
    <row r="33" spans="1:9" s="21" customFormat="1" ht="67.5" customHeight="1">
      <c r="A33" s="337" t="s">
        <v>642</v>
      </c>
      <c r="B33" s="127" t="s">
        <v>643</v>
      </c>
      <c r="C33" s="192" t="s">
        <v>644</v>
      </c>
      <c r="D33" s="120">
        <f t="shared" si="1"/>
        <v>245</v>
      </c>
      <c r="E33" s="112">
        <v>90</v>
      </c>
      <c r="F33" s="112">
        <v>155</v>
      </c>
      <c r="G33" s="113">
        <f t="shared" si="0"/>
        <v>63.26530612244898</v>
      </c>
      <c r="I33" s="118">
        <v>1</v>
      </c>
    </row>
    <row r="34" spans="1:9" s="21" customFormat="1" ht="27.75" customHeight="1">
      <c r="A34" s="337"/>
      <c r="B34" s="130" t="s">
        <v>645</v>
      </c>
      <c r="C34" s="115" t="s">
        <v>646</v>
      </c>
      <c r="D34" s="123">
        <f t="shared" si="1"/>
        <v>48</v>
      </c>
      <c r="E34" s="135">
        <v>19</v>
      </c>
      <c r="F34" s="135">
        <v>29</v>
      </c>
      <c r="G34" s="125">
        <f t="shared" si="0"/>
        <v>60.416666666666664</v>
      </c>
      <c r="I34" s="118">
        <v>1</v>
      </c>
    </row>
    <row r="35" spans="1:9" s="21" customFormat="1" ht="27.75" customHeight="1">
      <c r="A35" s="317" t="s">
        <v>647</v>
      </c>
      <c r="B35" s="127" t="s">
        <v>570</v>
      </c>
      <c r="C35" s="115" t="s">
        <v>571</v>
      </c>
      <c r="D35" s="120">
        <f t="shared" si="1"/>
        <v>175</v>
      </c>
      <c r="E35" s="112">
        <v>76</v>
      </c>
      <c r="F35" s="112">
        <v>99</v>
      </c>
      <c r="G35" s="113">
        <f t="shared" si="0"/>
        <v>56.57142857142857</v>
      </c>
      <c r="I35" s="118">
        <v>1</v>
      </c>
    </row>
    <row r="36" spans="1:9" s="21" customFormat="1" ht="27.75" customHeight="1">
      <c r="A36" s="319"/>
      <c r="B36" s="127" t="s">
        <v>572</v>
      </c>
      <c r="C36" s="115" t="s">
        <v>573</v>
      </c>
      <c r="D36" s="120">
        <f t="shared" si="1"/>
        <v>36</v>
      </c>
      <c r="E36" s="112">
        <v>13</v>
      </c>
      <c r="F36" s="112">
        <v>23</v>
      </c>
      <c r="G36" s="113">
        <f t="shared" si="0"/>
        <v>63.888888888888886</v>
      </c>
      <c r="I36" s="118">
        <v>1</v>
      </c>
    </row>
    <row r="37" spans="1:9" s="21" customFormat="1" ht="39.75" customHeight="1">
      <c r="A37" s="319"/>
      <c r="B37" s="127" t="s">
        <v>574</v>
      </c>
      <c r="C37" s="115" t="s">
        <v>575</v>
      </c>
      <c r="D37" s="120">
        <f t="shared" si="1"/>
        <v>42</v>
      </c>
      <c r="E37" s="112">
        <v>23</v>
      </c>
      <c r="F37" s="112">
        <v>19</v>
      </c>
      <c r="G37" s="113">
        <f t="shared" si="0"/>
        <v>45.23809523809524</v>
      </c>
      <c r="I37" s="137">
        <v>2</v>
      </c>
    </row>
    <row r="38" spans="1:9" s="21" customFormat="1" ht="27.75" customHeight="1">
      <c r="A38" s="319"/>
      <c r="B38" s="127" t="s">
        <v>576</v>
      </c>
      <c r="C38" s="115" t="s">
        <v>577</v>
      </c>
      <c r="D38" s="120">
        <f t="shared" si="1"/>
        <v>42</v>
      </c>
      <c r="E38" s="112">
        <v>15</v>
      </c>
      <c r="F38" s="112">
        <v>27</v>
      </c>
      <c r="G38" s="113">
        <f t="shared" si="0"/>
        <v>64.28571428571429</v>
      </c>
      <c r="I38" s="138">
        <v>2</v>
      </c>
    </row>
    <row r="39" spans="1:9" s="21" customFormat="1" ht="27.75" customHeight="1">
      <c r="A39" s="319"/>
      <c r="B39" s="127" t="s">
        <v>578</v>
      </c>
      <c r="C39" s="115" t="s">
        <v>579</v>
      </c>
      <c r="D39" s="120">
        <f t="shared" si="1"/>
        <v>197</v>
      </c>
      <c r="E39" s="112">
        <v>93</v>
      </c>
      <c r="F39" s="112">
        <v>104</v>
      </c>
      <c r="G39" s="113">
        <f t="shared" si="0"/>
        <v>52.79187817258884</v>
      </c>
      <c r="I39" s="138">
        <v>2</v>
      </c>
    </row>
    <row r="40" spans="1:9" s="21" customFormat="1" ht="27.75" customHeight="1">
      <c r="A40" s="318"/>
      <c r="B40" s="127" t="s">
        <v>580</v>
      </c>
      <c r="C40" s="115" t="s">
        <v>581</v>
      </c>
      <c r="D40" s="123">
        <f t="shared" si="1"/>
        <v>73</v>
      </c>
      <c r="E40" s="135">
        <v>28</v>
      </c>
      <c r="F40" s="135">
        <v>45</v>
      </c>
      <c r="G40" s="125">
        <f t="shared" si="0"/>
        <v>61.64383561643836</v>
      </c>
      <c r="I40" s="138">
        <v>2</v>
      </c>
    </row>
    <row r="41" spans="1:9" s="21" customFormat="1" ht="27.75" customHeight="1">
      <c r="A41" s="319" t="s">
        <v>648</v>
      </c>
      <c r="B41" s="191" t="s">
        <v>582</v>
      </c>
      <c r="C41" s="132" t="s">
        <v>649</v>
      </c>
      <c r="D41" s="120">
        <f t="shared" si="1"/>
        <v>22</v>
      </c>
      <c r="E41" s="112">
        <v>9</v>
      </c>
      <c r="F41" s="112">
        <v>13</v>
      </c>
      <c r="G41" s="113">
        <f t="shared" si="0"/>
        <v>59.09090909090909</v>
      </c>
      <c r="I41" s="138"/>
    </row>
    <row r="42" spans="1:9" s="21" customFormat="1" ht="39.75" customHeight="1">
      <c r="A42" s="319"/>
      <c r="B42" s="127" t="s">
        <v>650</v>
      </c>
      <c r="C42" s="115" t="s">
        <v>651</v>
      </c>
      <c r="D42" s="120">
        <f t="shared" si="1"/>
        <v>97</v>
      </c>
      <c r="E42" s="112">
        <v>36</v>
      </c>
      <c r="F42" s="112">
        <v>61</v>
      </c>
      <c r="G42" s="113">
        <f t="shared" si="0"/>
        <v>62.88659793814433</v>
      </c>
      <c r="I42" s="138">
        <v>2</v>
      </c>
    </row>
    <row r="43" spans="1:9" s="21" customFormat="1" ht="27.75" customHeight="1">
      <c r="A43" s="319"/>
      <c r="B43" s="127" t="s">
        <v>652</v>
      </c>
      <c r="C43" s="115" t="s">
        <v>653</v>
      </c>
      <c r="D43" s="120">
        <f t="shared" si="1"/>
        <v>180</v>
      </c>
      <c r="E43" s="112">
        <v>51</v>
      </c>
      <c r="F43" s="112">
        <v>129</v>
      </c>
      <c r="G43" s="113">
        <f t="shared" si="0"/>
        <v>71.66666666666667</v>
      </c>
      <c r="I43" s="138"/>
    </row>
    <row r="44" spans="1:9" s="21" customFormat="1" ht="39.75" customHeight="1">
      <c r="A44" s="319"/>
      <c r="B44" s="127" t="s">
        <v>654</v>
      </c>
      <c r="C44" s="115" t="s">
        <v>655</v>
      </c>
      <c r="D44" s="120">
        <f t="shared" si="1"/>
        <v>74</v>
      </c>
      <c r="E44" s="112">
        <v>29</v>
      </c>
      <c r="F44" s="112">
        <v>45</v>
      </c>
      <c r="G44" s="113">
        <f t="shared" si="0"/>
        <v>60.810810810810814</v>
      </c>
      <c r="I44" s="138"/>
    </row>
    <row r="45" spans="1:9" s="21" customFormat="1" ht="39.75" customHeight="1">
      <c r="A45" s="319"/>
      <c r="B45" s="127" t="s">
        <v>656</v>
      </c>
      <c r="C45" s="115" t="s">
        <v>657</v>
      </c>
      <c r="D45" s="120">
        <f t="shared" si="1"/>
        <v>50</v>
      </c>
      <c r="E45" s="112">
        <v>10</v>
      </c>
      <c r="F45" s="112">
        <v>40</v>
      </c>
      <c r="G45" s="113">
        <f t="shared" si="0"/>
        <v>80</v>
      </c>
      <c r="I45" s="138"/>
    </row>
    <row r="46" spans="1:9" s="21" customFormat="1" ht="27.75" customHeight="1">
      <c r="A46" s="318"/>
      <c r="B46" s="127" t="s">
        <v>658</v>
      </c>
      <c r="C46" s="115" t="s">
        <v>659</v>
      </c>
      <c r="D46" s="123">
        <f t="shared" si="1"/>
        <v>35</v>
      </c>
      <c r="E46" s="135">
        <v>10</v>
      </c>
      <c r="F46" s="135">
        <v>25</v>
      </c>
      <c r="G46" s="125">
        <f t="shared" si="0"/>
        <v>71.42857142857143</v>
      </c>
      <c r="I46" s="138"/>
    </row>
    <row r="47" spans="1:9" s="21" customFormat="1" ht="27.75" customHeight="1">
      <c r="A47" s="321" t="s">
        <v>660</v>
      </c>
      <c r="B47" s="180" t="s">
        <v>661</v>
      </c>
      <c r="C47" s="115" t="s">
        <v>583</v>
      </c>
      <c r="D47" s="144">
        <f t="shared" si="1"/>
        <v>29</v>
      </c>
      <c r="E47" s="145">
        <v>15</v>
      </c>
      <c r="F47" s="145">
        <v>14</v>
      </c>
      <c r="G47" s="146">
        <f t="shared" si="0"/>
        <v>48.275862068965516</v>
      </c>
      <c r="I47" s="118">
        <v>1</v>
      </c>
    </row>
    <row r="48" spans="1:9" s="21" customFormat="1" ht="27.75" customHeight="1">
      <c r="A48" s="322"/>
      <c r="B48" s="180" t="s">
        <v>662</v>
      </c>
      <c r="C48" s="115" t="s">
        <v>584</v>
      </c>
      <c r="D48" s="120">
        <f t="shared" si="1"/>
        <v>20</v>
      </c>
      <c r="E48" s="112">
        <v>7</v>
      </c>
      <c r="F48" s="112">
        <v>13</v>
      </c>
      <c r="G48" s="113">
        <f t="shared" si="0"/>
        <v>65</v>
      </c>
      <c r="I48" s="118"/>
    </row>
    <row r="49" spans="1:9" s="21" customFormat="1" ht="27.75" customHeight="1">
      <c r="A49" s="322"/>
      <c r="B49" s="180" t="s">
        <v>663</v>
      </c>
      <c r="C49" s="193" t="s">
        <v>585</v>
      </c>
      <c r="D49" s="120">
        <f t="shared" si="1"/>
        <v>51</v>
      </c>
      <c r="E49" s="112">
        <v>16</v>
      </c>
      <c r="F49" s="112">
        <v>35</v>
      </c>
      <c r="G49" s="113">
        <f t="shared" si="0"/>
        <v>68.62745098039215</v>
      </c>
      <c r="I49" s="118"/>
    </row>
    <row r="50" spans="1:9" s="21" customFormat="1" ht="39.75" customHeight="1">
      <c r="A50" s="323"/>
      <c r="B50" s="180" t="s">
        <v>664</v>
      </c>
      <c r="C50" s="115" t="s">
        <v>586</v>
      </c>
      <c r="D50" s="123">
        <f t="shared" si="1"/>
        <v>34</v>
      </c>
      <c r="E50" s="135">
        <v>12</v>
      </c>
      <c r="F50" s="135">
        <v>22</v>
      </c>
      <c r="G50" s="125">
        <f t="shared" si="0"/>
        <v>64.70588235294117</v>
      </c>
      <c r="I50" s="118">
        <v>1</v>
      </c>
    </row>
    <row r="51" spans="1:9" s="21" customFormat="1" ht="39.75" customHeight="1">
      <c r="A51" s="321" t="s">
        <v>660</v>
      </c>
      <c r="B51" s="181" t="s">
        <v>665</v>
      </c>
      <c r="C51" s="132" t="s">
        <v>587</v>
      </c>
      <c r="D51" s="120">
        <f t="shared" si="1"/>
        <v>42</v>
      </c>
      <c r="E51" s="112">
        <v>7</v>
      </c>
      <c r="F51" s="112">
        <v>35</v>
      </c>
      <c r="G51" s="113">
        <f t="shared" si="0"/>
        <v>83.33333333333334</v>
      </c>
      <c r="I51" s="118">
        <v>4</v>
      </c>
    </row>
    <row r="52" spans="1:9" s="21" customFormat="1" ht="27.75" customHeight="1">
      <c r="A52" s="322"/>
      <c r="B52" s="180" t="s">
        <v>666</v>
      </c>
      <c r="C52" s="115" t="s">
        <v>588</v>
      </c>
      <c r="D52" s="120">
        <f t="shared" si="1"/>
        <v>24</v>
      </c>
      <c r="E52" s="112">
        <v>14</v>
      </c>
      <c r="F52" s="112">
        <v>10</v>
      </c>
      <c r="G52" s="113">
        <f t="shared" si="0"/>
        <v>41.66666666666667</v>
      </c>
      <c r="I52" s="118">
        <v>3</v>
      </c>
    </row>
    <row r="53" spans="1:9" s="21" customFormat="1" ht="39.75" customHeight="1">
      <c r="A53" s="322"/>
      <c r="B53" s="180" t="s">
        <v>667</v>
      </c>
      <c r="C53" s="115" t="s">
        <v>589</v>
      </c>
      <c r="D53" s="120">
        <f>E53+F53</f>
        <v>62</v>
      </c>
      <c r="E53" s="112">
        <v>23</v>
      </c>
      <c r="F53" s="112">
        <v>39</v>
      </c>
      <c r="G53" s="113">
        <f>F53/$D53*100</f>
        <v>62.903225806451616</v>
      </c>
      <c r="I53" s="118">
        <v>2</v>
      </c>
    </row>
    <row r="54" spans="1:9" s="21" customFormat="1" ht="39.75" customHeight="1">
      <c r="A54" s="322"/>
      <c r="B54" s="180" t="s">
        <v>668</v>
      </c>
      <c r="C54" s="115" t="s">
        <v>590</v>
      </c>
      <c r="D54" s="120">
        <f>E54+F54</f>
        <v>58</v>
      </c>
      <c r="E54" s="112">
        <v>22</v>
      </c>
      <c r="F54" s="112">
        <v>36</v>
      </c>
      <c r="G54" s="113">
        <f>F54/$D54*100</f>
        <v>62.06896551724138</v>
      </c>
      <c r="I54" s="118">
        <v>2</v>
      </c>
    </row>
    <row r="55" spans="1:9" s="21" customFormat="1" ht="27.75" customHeight="1">
      <c r="A55" s="323"/>
      <c r="B55" s="180" t="s">
        <v>669</v>
      </c>
      <c r="C55" s="115" t="s">
        <v>591</v>
      </c>
      <c r="D55" s="123">
        <f>E55+F55</f>
        <v>35</v>
      </c>
      <c r="E55" s="135">
        <v>14</v>
      </c>
      <c r="F55" s="135">
        <v>21</v>
      </c>
      <c r="G55" s="125">
        <f>F55/$D55*100</f>
        <v>60</v>
      </c>
      <c r="I55" s="118">
        <v>2</v>
      </c>
    </row>
    <row r="56" spans="1:9" s="21" customFormat="1" ht="39.75" customHeight="1">
      <c r="A56" s="321" t="s">
        <v>670</v>
      </c>
      <c r="B56" s="140" t="s">
        <v>592</v>
      </c>
      <c r="C56" s="141" t="s">
        <v>593</v>
      </c>
      <c r="D56" s="144">
        <f aca="true" t="shared" si="2" ref="D56:D82">E56+F56</f>
        <v>292</v>
      </c>
      <c r="E56" s="145">
        <v>153</v>
      </c>
      <c r="F56" s="145">
        <v>139</v>
      </c>
      <c r="G56" s="146">
        <f aca="true" t="shared" si="3" ref="G56:G82">F56/$D56*100</f>
        <v>47.6027397260274</v>
      </c>
      <c r="I56" s="118">
        <v>4</v>
      </c>
    </row>
    <row r="57" spans="1:9" s="21" customFormat="1" ht="54.75" customHeight="1">
      <c r="A57" s="322"/>
      <c r="B57" s="194" t="s">
        <v>671</v>
      </c>
      <c r="C57" s="195" t="s">
        <v>594</v>
      </c>
      <c r="D57" s="120">
        <f t="shared" si="2"/>
        <v>347</v>
      </c>
      <c r="E57" s="112">
        <v>169</v>
      </c>
      <c r="F57" s="112">
        <v>178</v>
      </c>
      <c r="G57" s="113">
        <f t="shared" si="3"/>
        <v>51.29682997118156</v>
      </c>
      <c r="I57" s="118"/>
    </row>
    <row r="58" spans="1:9" s="21" customFormat="1" ht="27.75" customHeight="1">
      <c r="A58" s="322"/>
      <c r="B58" s="147" t="s">
        <v>595</v>
      </c>
      <c r="C58" s="148" t="s">
        <v>672</v>
      </c>
      <c r="D58" s="120">
        <f t="shared" si="2"/>
        <v>77</v>
      </c>
      <c r="E58" s="112">
        <v>41</v>
      </c>
      <c r="F58" s="112">
        <v>36</v>
      </c>
      <c r="G58" s="113">
        <f t="shared" si="3"/>
        <v>46.75324675324675</v>
      </c>
      <c r="I58" s="118"/>
    </row>
    <row r="59" spans="1:9" s="21" customFormat="1" ht="39.75" customHeight="1">
      <c r="A59" s="322"/>
      <c r="B59" s="147" t="s">
        <v>596</v>
      </c>
      <c r="C59" s="148" t="s">
        <v>673</v>
      </c>
      <c r="D59" s="120">
        <f t="shared" si="2"/>
        <v>91</v>
      </c>
      <c r="E59" s="112">
        <v>47</v>
      </c>
      <c r="F59" s="112">
        <v>44</v>
      </c>
      <c r="G59" s="113">
        <f t="shared" si="3"/>
        <v>48.35164835164835</v>
      </c>
      <c r="I59" s="118"/>
    </row>
    <row r="60" spans="1:9" s="21" customFormat="1" ht="39.75" customHeight="1">
      <c r="A60" s="322"/>
      <c r="B60" s="147" t="s">
        <v>597</v>
      </c>
      <c r="C60" s="148" t="s">
        <v>674</v>
      </c>
      <c r="D60" s="120">
        <f t="shared" si="2"/>
        <v>84</v>
      </c>
      <c r="E60" s="112">
        <v>43</v>
      </c>
      <c r="F60" s="112">
        <v>41</v>
      </c>
      <c r="G60" s="113">
        <f t="shared" si="3"/>
        <v>48.80952380952381</v>
      </c>
      <c r="I60" s="118">
        <v>3</v>
      </c>
    </row>
    <row r="61" spans="1:9" s="21" customFormat="1" ht="39.75" customHeight="1">
      <c r="A61" s="322"/>
      <c r="B61" s="147" t="s">
        <v>598</v>
      </c>
      <c r="C61" s="148" t="s">
        <v>675</v>
      </c>
      <c r="D61" s="120">
        <f t="shared" si="2"/>
        <v>18</v>
      </c>
      <c r="E61" s="112">
        <v>7</v>
      </c>
      <c r="F61" s="112">
        <v>11</v>
      </c>
      <c r="G61" s="113">
        <f t="shared" si="3"/>
        <v>61.111111111111114</v>
      </c>
      <c r="I61" s="118"/>
    </row>
    <row r="62" spans="1:9" s="21" customFormat="1" ht="39.75" customHeight="1">
      <c r="A62" s="322"/>
      <c r="B62" s="147" t="s">
        <v>599</v>
      </c>
      <c r="C62" s="196" t="s">
        <v>600</v>
      </c>
      <c r="D62" s="120">
        <f t="shared" si="2"/>
        <v>376</v>
      </c>
      <c r="E62" s="112">
        <v>121</v>
      </c>
      <c r="F62" s="112">
        <v>255</v>
      </c>
      <c r="G62" s="113">
        <f t="shared" si="3"/>
        <v>67.81914893617021</v>
      </c>
      <c r="I62" s="118"/>
    </row>
    <row r="63" spans="1:9" s="21" customFormat="1" ht="27.75" customHeight="1">
      <c r="A63" s="322"/>
      <c r="B63" s="147" t="s">
        <v>601</v>
      </c>
      <c r="C63" s="148" t="s">
        <v>676</v>
      </c>
      <c r="D63" s="120">
        <f t="shared" si="2"/>
        <v>22</v>
      </c>
      <c r="E63" s="112">
        <v>10</v>
      </c>
      <c r="F63" s="112">
        <v>12</v>
      </c>
      <c r="G63" s="113">
        <f t="shared" si="3"/>
        <v>54.54545454545454</v>
      </c>
      <c r="I63" s="118"/>
    </row>
    <row r="64" spans="1:9" s="21" customFormat="1" ht="39.75" customHeight="1">
      <c r="A64" s="322"/>
      <c r="B64" s="147" t="s">
        <v>602</v>
      </c>
      <c r="C64" s="148" t="s">
        <v>677</v>
      </c>
      <c r="D64" s="120">
        <f t="shared" si="2"/>
        <v>17</v>
      </c>
      <c r="E64" s="112">
        <v>5</v>
      </c>
      <c r="F64" s="112">
        <v>12</v>
      </c>
      <c r="G64" s="113">
        <f t="shared" si="3"/>
        <v>70.58823529411765</v>
      </c>
      <c r="I64" s="118"/>
    </row>
    <row r="65" spans="1:9" s="21" customFormat="1" ht="27.75" customHeight="1">
      <c r="A65" s="322"/>
      <c r="B65" s="147" t="s">
        <v>603</v>
      </c>
      <c r="C65" s="148" t="s">
        <v>678</v>
      </c>
      <c r="D65" s="120">
        <f t="shared" si="2"/>
        <v>62</v>
      </c>
      <c r="E65" s="112">
        <v>29</v>
      </c>
      <c r="F65" s="112">
        <v>33</v>
      </c>
      <c r="G65" s="113">
        <f t="shared" si="3"/>
        <v>53.2258064516129</v>
      </c>
      <c r="I65" s="118"/>
    </row>
    <row r="66" spans="1:9" s="21" customFormat="1" ht="39.75" customHeight="1">
      <c r="A66" s="322"/>
      <c r="B66" s="140" t="s">
        <v>604</v>
      </c>
      <c r="C66" s="148" t="s">
        <v>679</v>
      </c>
      <c r="D66" s="120">
        <f t="shared" si="2"/>
        <v>38</v>
      </c>
      <c r="E66" s="112">
        <v>11</v>
      </c>
      <c r="F66" s="112">
        <v>27</v>
      </c>
      <c r="G66" s="113">
        <f t="shared" si="3"/>
        <v>71.05263157894737</v>
      </c>
      <c r="I66" s="118">
        <v>2</v>
      </c>
    </row>
    <row r="67" spans="1:9" s="21" customFormat="1" ht="27.75" customHeight="1">
      <c r="A67" s="322"/>
      <c r="B67" s="140" t="s">
        <v>605</v>
      </c>
      <c r="C67" s="148" t="s">
        <v>680</v>
      </c>
      <c r="D67" s="120">
        <f t="shared" si="2"/>
        <v>19</v>
      </c>
      <c r="E67" s="112">
        <v>4</v>
      </c>
      <c r="F67" s="112">
        <v>15</v>
      </c>
      <c r="G67" s="113">
        <f t="shared" si="3"/>
        <v>78.94736842105263</v>
      </c>
      <c r="I67" s="118">
        <v>2</v>
      </c>
    </row>
    <row r="68" spans="1:9" s="21" customFormat="1" ht="39.75" customHeight="1">
      <c r="A68" s="323"/>
      <c r="B68" s="197" t="s">
        <v>606</v>
      </c>
      <c r="C68" s="148" t="s">
        <v>681</v>
      </c>
      <c r="D68" s="123">
        <f t="shared" si="2"/>
        <v>16</v>
      </c>
      <c r="E68" s="135">
        <v>3</v>
      </c>
      <c r="F68" s="135">
        <v>13</v>
      </c>
      <c r="G68" s="125">
        <f t="shared" si="3"/>
        <v>81.25</v>
      </c>
      <c r="I68" s="118">
        <v>3</v>
      </c>
    </row>
    <row r="69" spans="1:9" s="21" customFormat="1" ht="39.75" customHeight="1">
      <c r="A69" s="321" t="s">
        <v>670</v>
      </c>
      <c r="B69" s="194" t="s">
        <v>597</v>
      </c>
      <c r="C69" s="155" t="s">
        <v>682</v>
      </c>
      <c r="D69" s="120">
        <f t="shared" si="2"/>
        <v>95</v>
      </c>
      <c r="E69" s="112">
        <v>49</v>
      </c>
      <c r="F69" s="112">
        <v>46</v>
      </c>
      <c r="G69" s="113">
        <f t="shared" si="3"/>
        <v>48.421052631578945</v>
      </c>
      <c r="I69" s="118">
        <v>2</v>
      </c>
    </row>
    <row r="70" spans="1:9" s="21" customFormat="1" ht="39.75" customHeight="1">
      <c r="A70" s="322"/>
      <c r="B70" s="151" t="s">
        <v>607</v>
      </c>
      <c r="C70" s="198" t="s">
        <v>608</v>
      </c>
      <c r="D70" s="120">
        <f t="shared" si="2"/>
        <v>273</v>
      </c>
      <c r="E70" s="112">
        <v>152</v>
      </c>
      <c r="F70" s="112">
        <v>121</v>
      </c>
      <c r="G70" s="113">
        <f t="shared" si="3"/>
        <v>44.32234432234432</v>
      </c>
      <c r="I70" s="118">
        <v>2</v>
      </c>
    </row>
    <row r="71" spans="1:9" s="21" customFormat="1" ht="67.5" customHeight="1">
      <c r="A71" s="322"/>
      <c r="B71" s="147" t="s">
        <v>609</v>
      </c>
      <c r="C71" s="148" t="s">
        <v>683</v>
      </c>
      <c r="D71" s="120">
        <f t="shared" si="2"/>
        <v>19</v>
      </c>
      <c r="E71" s="112">
        <v>8</v>
      </c>
      <c r="F71" s="112">
        <v>11</v>
      </c>
      <c r="G71" s="113">
        <f t="shared" si="3"/>
        <v>57.89473684210527</v>
      </c>
      <c r="I71" s="118">
        <v>1</v>
      </c>
    </row>
    <row r="72" spans="1:9" s="21" customFormat="1" ht="54.75" customHeight="1">
      <c r="A72" s="322"/>
      <c r="B72" s="147" t="s">
        <v>610</v>
      </c>
      <c r="C72" s="148" t="s">
        <v>684</v>
      </c>
      <c r="D72" s="120">
        <f t="shared" si="2"/>
        <v>11</v>
      </c>
      <c r="E72" s="112">
        <v>4</v>
      </c>
      <c r="F72" s="112">
        <v>7</v>
      </c>
      <c r="G72" s="113">
        <f t="shared" si="3"/>
        <v>63.63636363636363</v>
      </c>
      <c r="I72" s="118">
        <v>1</v>
      </c>
    </row>
    <row r="73" spans="1:9" s="21" customFormat="1" ht="39.75" customHeight="1">
      <c r="A73" s="322"/>
      <c r="B73" s="147" t="s">
        <v>611</v>
      </c>
      <c r="C73" s="148" t="s">
        <v>685</v>
      </c>
      <c r="D73" s="120">
        <f t="shared" si="2"/>
        <v>20</v>
      </c>
      <c r="E73" s="112">
        <v>5</v>
      </c>
      <c r="F73" s="112">
        <v>15</v>
      </c>
      <c r="G73" s="113">
        <f t="shared" si="3"/>
        <v>75</v>
      </c>
      <c r="I73" s="114">
        <v>3</v>
      </c>
    </row>
    <row r="74" spans="1:9" s="21" customFormat="1" ht="54.75" customHeight="1">
      <c r="A74" s="322"/>
      <c r="B74" s="147" t="s">
        <v>612</v>
      </c>
      <c r="C74" s="148" t="s">
        <v>686</v>
      </c>
      <c r="D74" s="120">
        <f t="shared" si="2"/>
        <v>17</v>
      </c>
      <c r="E74" s="112">
        <v>4</v>
      </c>
      <c r="F74" s="112">
        <v>13</v>
      </c>
      <c r="G74" s="113">
        <f t="shared" si="3"/>
        <v>76.47058823529412</v>
      </c>
      <c r="I74" s="114">
        <v>3</v>
      </c>
    </row>
    <row r="75" spans="1:9" s="21" customFormat="1" ht="39.75" customHeight="1">
      <c r="A75" s="322"/>
      <c r="B75" s="147" t="s">
        <v>613</v>
      </c>
      <c r="C75" s="148" t="s">
        <v>687</v>
      </c>
      <c r="D75" s="120">
        <f t="shared" si="2"/>
        <v>28</v>
      </c>
      <c r="E75" s="112">
        <v>5</v>
      </c>
      <c r="F75" s="112">
        <v>23</v>
      </c>
      <c r="G75" s="113">
        <f t="shared" si="3"/>
        <v>82.14285714285714</v>
      </c>
      <c r="I75" s="118">
        <v>4</v>
      </c>
    </row>
    <row r="76" spans="1:9" s="21" customFormat="1" ht="27.75" customHeight="1">
      <c r="A76" s="322"/>
      <c r="B76" s="151" t="s">
        <v>614</v>
      </c>
      <c r="C76" s="148" t="s">
        <v>688</v>
      </c>
      <c r="D76" s="120">
        <f t="shared" si="2"/>
        <v>10</v>
      </c>
      <c r="E76" s="112">
        <v>3</v>
      </c>
      <c r="F76" s="112">
        <v>7</v>
      </c>
      <c r="G76" s="113">
        <f t="shared" si="3"/>
        <v>70</v>
      </c>
      <c r="I76" s="118">
        <v>2</v>
      </c>
    </row>
    <row r="77" spans="1:9" s="21" customFormat="1" ht="39.75" customHeight="1">
      <c r="A77" s="322"/>
      <c r="B77" s="147" t="s">
        <v>615</v>
      </c>
      <c r="C77" s="148" t="s">
        <v>689</v>
      </c>
      <c r="D77" s="120">
        <f t="shared" si="2"/>
        <v>8</v>
      </c>
      <c r="E77" s="112">
        <v>2</v>
      </c>
      <c r="F77" s="112">
        <v>6</v>
      </c>
      <c r="G77" s="113">
        <f t="shared" si="3"/>
        <v>75</v>
      </c>
      <c r="I77" s="118">
        <v>2</v>
      </c>
    </row>
    <row r="78" spans="1:9" s="21" customFormat="1" ht="39.75" customHeight="1">
      <c r="A78" s="322"/>
      <c r="B78" s="147" t="s">
        <v>616</v>
      </c>
      <c r="C78" s="148" t="s">
        <v>689</v>
      </c>
      <c r="D78" s="120">
        <f t="shared" si="2"/>
        <v>20</v>
      </c>
      <c r="E78" s="112">
        <v>5</v>
      </c>
      <c r="F78" s="112">
        <v>15</v>
      </c>
      <c r="G78" s="113">
        <f t="shared" si="3"/>
        <v>75</v>
      </c>
      <c r="I78" s="118">
        <v>2</v>
      </c>
    </row>
    <row r="79" spans="1:9" s="21" customFormat="1" ht="39.75" customHeight="1">
      <c r="A79" s="322"/>
      <c r="B79" s="147" t="s">
        <v>617</v>
      </c>
      <c r="C79" s="148" t="s">
        <v>690</v>
      </c>
      <c r="D79" s="120">
        <f t="shared" si="2"/>
        <v>60</v>
      </c>
      <c r="E79" s="112">
        <v>36</v>
      </c>
      <c r="F79" s="112">
        <v>24</v>
      </c>
      <c r="G79" s="113">
        <f t="shared" si="3"/>
        <v>40</v>
      </c>
      <c r="I79" s="118">
        <v>2</v>
      </c>
    </row>
    <row r="80" spans="1:9" s="21" customFormat="1" ht="39.75" customHeight="1">
      <c r="A80" s="322"/>
      <c r="B80" s="194" t="s">
        <v>618</v>
      </c>
      <c r="C80" s="155" t="s">
        <v>691</v>
      </c>
      <c r="D80" s="120">
        <f>E80+F80</f>
        <v>59</v>
      </c>
      <c r="E80" s="112">
        <v>33</v>
      </c>
      <c r="F80" s="112">
        <v>26</v>
      </c>
      <c r="G80" s="113">
        <f t="shared" si="3"/>
        <v>44.06779661016949</v>
      </c>
      <c r="I80" s="156">
        <v>5</v>
      </c>
    </row>
    <row r="81" spans="1:9" s="21" customFormat="1" ht="39.75" customHeight="1">
      <c r="A81" s="322"/>
      <c r="B81" s="140" t="s">
        <v>597</v>
      </c>
      <c r="C81" s="148" t="s">
        <v>619</v>
      </c>
      <c r="D81" s="112">
        <f t="shared" si="2"/>
        <v>155</v>
      </c>
      <c r="E81" s="112">
        <v>70</v>
      </c>
      <c r="F81" s="112">
        <v>85</v>
      </c>
      <c r="G81" s="113">
        <f t="shared" si="3"/>
        <v>54.83870967741935</v>
      </c>
      <c r="I81" s="157">
        <v>4</v>
      </c>
    </row>
    <row r="82" spans="1:9" s="21" customFormat="1" ht="27.75" customHeight="1" thickBot="1">
      <c r="A82" s="329"/>
      <c r="B82" s="158" t="s">
        <v>599</v>
      </c>
      <c r="C82" s="199" t="s">
        <v>692</v>
      </c>
      <c r="D82" s="160">
        <f t="shared" si="2"/>
        <v>116</v>
      </c>
      <c r="E82" s="160">
        <v>25</v>
      </c>
      <c r="F82" s="160">
        <v>91</v>
      </c>
      <c r="G82" s="161">
        <f t="shared" si="3"/>
        <v>78.44827586206897</v>
      </c>
      <c r="I82" s="157">
        <v>5</v>
      </c>
    </row>
    <row r="83" ht="15.75" customHeight="1"/>
    <row r="84" ht="15.75" customHeight="1"/>
    <row r="87" spans="1:9" ht="15.75" customHeight="1" hidden="1">
      <c r="A87" s="330" t="s">
        <v>0</v>
      </c>
      <c r="B87" s="47"/>
      <c r="C87" s="23"/>
      <c r="D87" s="3">
        <f aca="true" t="shared" si="4" ref="D87:D99">E87+F87</f>
        <v>0</v>
      </c>
      <c r="E87" s="3"/>
      <c r="F87" s="3"/>
      <c r="G87" s="7" t="e">
        <f aca="true" t="shared" si="5" ref="G87:G99">F87/$D87*100</f>
        <v>#DIV/0!</v>
      </c>
      <c r="I87" s="40"/>
    </row>
    <row r="88" spans="1:9" ht="15.75" customHeight="1" hidden="1">
      <c r="A88" s="331"/>
      <c r="B88" s="47"/>
      <c r="C88" s="23"/>
      <c r="D88" s="3">
        <f t="shared" si="4"/>
        <v>0</v>
      </c>
      <c r="E88" s="3"/>
      <c r="F88" s="3"/>
      <c r="G88" s="7" t="e">
        <f t="shared" si="5"/>
        <v>#DIV/0!</v>
      </c>
      <c r="I88" s="40"/>
    </row>
    <row r="89" spans="1:9" ht="15.75" customHeight="1" hidden="1">
      <c r="A89" s="331"/>
      <c r="B89" s="47"/>
      <c r="C89" s="23"/>
      <c r="D89" s="3">
        <f t="shared" si="4"/>
        <v>0</v>
      </c>
      <c r="E89" s="3"/>
      <c r="F89" s="3"/>
      <c r="G89" s="7" t="e">
        <f t="shared" si="5"/>
        <v>#DIV/0!</v>
      </c>
      <c r="I89" s="40"/>
    </row>
    <row r="90" spans="1:9" ht="15.75" customHeight="1" hidden="1">
      <c r="A90" s="332"/>
      <c r="B90" s="47"/>
      <c r="C90" s="23"/>
      <c r="D90" s="3">
        <f t="shared" si="4"/>
        <v>0</v>
      </c>
      <c r="E90" s="3"/>
      <c r="F90" s="3"/>
      <c r="G90" s="7" t="e">
        <f t="shared" si="5"/>
        <v>#DIV/0!</v>
      </c>
      <c r="I90" s="40"/>
    </row>
    <row r="91" spans="1:9" ht="16.5" customHeight="1" hidden="1">
      <c r="A91" s="14" t="s">
        <v>693</v>
      </c>
      <c r="B91" s="47"/>
      <c r="C91" s="23"/>
      <c r="D91" s="3">
        <f t="shared" si="4"/>
        <v>0</v>
      </c>
      <c r="E91" s="3"/>
      <c r="F91" s="3"/>
      <c r="G91" s="7" t="e">
        <f t="shared" si="5"/>
        <v>#DIV/0!</v>
      </c>
      <c r="I91" s="40"/>
    </row>
    <row r="92" spans="1:9" ht="15.75" customHeight="1" hidden="1">
      <c r="A92" s="330" t="s">
        <v>694</v>
      </c>
      <c r="B92" s="47"/>
      <c r="C92" s="23"/>
      <c r="D92" s="3">
        <f t="shared" si="4"/>
        <v>0</v>
      </c>
      <c r="E92" s="3"/>
      <c r="F92" s="3"/>
      <c r="G92" s="7" t="e">
        <f t="shared" si="5"/>
        <v>#DIV/0!</v>
      </c>
      <c r="I92" s="40"/>
    </row>
    <row r="93" spans="1:9" ht="15.75" customHeight="1" hidden="1">
      <c r="A93" s="332"/>
      <c r="B93" s="47"/>
      <c r="C93" s="23"/>
      <c r="D93" s="3">
        <f t="shared" si="4"/>
        <v>0</v>
      </c>
      <c r="E93" s="3"/>
      <c r="F93" s="3"/>
      <c r="G93" s="7" t="e">
        <f t="shared" si="5"/>
        <v>#DIV/0!</v>
      </c>
      <c r="I93" s="40"/>
    </row>
    <row r="94" spans="1:9" ht="16.5" customHeight="1" hidden="1">
      <c r="A94" s="5" t="s">
        <v>695</v>
      </c>
      <c r="B94" s="47"/>
      <c r="C94" s="23"/>
      <c r="D94" s="6">
        <f t="shared" si="4"/>
        <v>0</v>
      </c>
      <c r="E94" s="3"/>
      <c r="F94" s="3"/>
      <c r="G94" s="9" t="e">
        <f t="shared" si="5"/>
        <v>#DIV/0!</v>
      </c>
      <c r="I94" s="40"/>
    </row>
    <row r="95" spans="1:9" ht="15.75" customHeight="1" hidden="1">
      <c r="A95" s="330" t="s">
        <v>696</v>
      </c>
      <c r="B95" s="47"/>
      <c r="C95" s="23"/>
      <c r="D95" s="3">
        <f t="shared" si="4"/>
        <v>0</v>
      </c>
      <c r="E95" s="3"/>
      <c r="F95" s="3"/>
      <c r="G95" s="9" t="e">
        <f t="shared" si="5"/>
        <v>#DIV/0!</v>
      </c>
      <c r="I95" s="40"/>
    </row>
    <row r="96" spans="1:9" ht="15.75" customHeight="1" hidden="1">
      <c r="A96" s="332"/>
      <c r="B96" s="47"/>
      <c r="C96" s="23"/>
      <c r="D96" s="10">
        <f t="shared" si="4"/>
        <v>0</v>
      </c>
      <c r="E96" s="10"/>
      <c r="F96" s="10"/>
      <c r="G96" s="11" t="e">
        <f t="shared" si="5"/>
        <v>#DIV/0!</v>
      </c>
      <c r="I96" s="40"/>
    </row>
    <row r="97" spans="1:9" ht="16.5" customHeight="1" hidden="1">
      <c r="A97" s="14" t="s">
        <v>696</v>
      </c>
      <c r="B97" s="47"/>
      <c r="C97" s="24"/>
      <c r="D97" s="3">
        <f t="shared" si="4"/>
        <v>0</v>
      </c>
      <c r="E97" s="3"/>
      <c r="F97" s="3"/>
      <c r="G97" s="7" t="e">
        <f t="shared" si="5"/>
        <v>#DIV/0!</v>
      </c>
      <c r="I97" s="43"/>
    </row>
    <row r="98" spans="1:9" ht="15.75" customHeight="1" hidden="1">
      <c r="A98" s="330" t="s">
        <v>697</v>
      </c>
      <c r="B98" s="47"/>
      <c r="C98" s="23"/>
      <c r="D98" s="3">
        <f t="shared" si="4"/>
        <v>0</v>
      </c>
      <c r="E98" s="3"/>
      <c r="F98" s="3"/>
      <c r="G98" s="7" t="e">
        <f t="shared" si="5"/>
        <v>#DIV/0!</v>
      </c>
      <c r="I98" s="40"/>
    </row>
    <row r="99" spans="1:9" ht="15.75" customHeight="1" hidden="1">
      <c r="A99" s="332"/>
      <c r="B99" s="47"/>
      <c r="C99" s="23"/>
      <c r="D99" s="3">
        <f t="shared" si="4"/>
        <v>0</v>
      </c>
      <c r="E99" s="3"/>
      <c r="F99" s="3"/>
      <c r="G99" s="7" t="e">
        <f t="shared" si="5"/>
        <v>#DIV/0!</v>
      </c>
      <c r="I99" s="40"/>
    </row>
  </sheetData>
  <sheetProtection/>
  <mergeCells count="25">
    <mergeCell ref="A2:G2"/>
    <mergeCell ref="A3:G3"/>
    <mergeCell ref="A4:A6"/>
    <mergeCell ref="B4:B6"/>
    <mergeCell ref="C4:C6"/>
    <mergeCell ref="D4:G4"/>
    <mergeCell ref="D5:D6"/>
    <mergeCell ref="E5:E6"/>
    <mergeCell ref="F5:F6"/>
    <mergeCell ref="A7:C7"/>
    <mergeCell ref="A8:A23"/>
    <mergeCell ref="A25:A27"/>
    <mergeCell ref="A28:A29"/>
    <mergeCell ref="A30:A32"/>
    <mergeCell ref="A33:A34"/>
    <mergeCell ref="A87:A90"/>
    <mergeCell ref="A92:A93"/>
    <mergeCell ref="A95:A96"/>
    <mergeCell ref="A98:A99"/>
    <mergeCell ref="A35:A40"/>
    <mergeCell ref="A41:A46"/>
    <mergeCell ref="A47:A50"/>
    <mergeCell ref="A51:A55"/>
    <mergeCell ref="A56:A68"/>
    <mergeCell ref="A69:A8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N89"/>
  <sheetViews>
    <sheetView zoomScale="70" zoomScaleNormal="70" zoomScalePageLayoutView="0" workbookViewId="0" topLeftCell="A1">
      <selection activeCell="A4" sqref="A4:A6"/>
    </sheetView>
  </sheetViews>
  <sheetFormatPr defaultColWidth="9.00390625" defaultRowHeight="16.5"/>
  <cols>
    <col min="1" max="1" width="15.125" style="0" customWidth="1"/>
    <col min="2" max="2" width="36.625" style="0" customWidth="1"/>
    <col min="3" max="3" width="13.75390625" style="0" customWidth="1"/>
    <col min="4" max="6" width="12.75390625" style="0" customWidth="1"/>
    <col min="7" max="7" width="11.50390625" style="0" customWidth="1"/>
    <col min="9" max="9" width="9.25390625" style="0" hidden="1" customWidth="1"/>
    <col min="10" max="11" width="9.00390625" style="0" hidden="1" customWidth="1"/>
  </cols>
  <sheetData>
    <row r="1" spans="1:11" ht="21" customHeight="1">
      <c r="A1" s="2"/>
      <c r="B1" s="1"/>
      <c r="C1" s="22"/>
      <c r="D1" s="1"/>
      <c r="E1" s="1"/>
      <c r="F1" s="4"/>
      <c r="G1" s="4" t="s">
        <v>346</v>
      </c>
      <c r="H1" s="1"/>
      <c r="I1" s="1"/>
      <c r="J1" s="1"/>
      <c r="K1" s="1"/>
    </row>
    <row r="2" spans="1:11" ht="75" customHeight="1">
      <c r="A2" s="325" t="s">
        <v>347</v>
      </c>
      <c r="B2" s="338"/>
      <c r="C2" s="338"/>
      <c r="D2" s="338"/>
      <c r="E2" s="338"/>
      <c r="F2" s="338"/>
      <c r="G2" s="339"/>
      <c r="H2" s="1"/>
      <c r="I2" s="1"/>
      <c r="J2" s="1"/>
      <c r="K2" s="1"/>
    </row>
    <row r="3" spans="1:11" ht="42" customHeight="1" thickBot="1">
      <c r="A3" s="294" t="s">
        <v>348</v>
      </c>
      <c r="B3" s="340"/>
      <c r="C3" s="340"/>
      <c r="D3" s="340"/>
      <c r="E3" s="340"/>
      <c r="F3" s="340"/>
      <c r="G3" s="340"/>
      <c r="H3" s="1"/>
      <c r="I3" s="1"/>
      <c r="J3" s="1"/>
      <c r="K3" s="1"/>
    </row>
    <row r="4" spans="1:11" ht="36" customHeight="1">
      <c r="A4" s="295" t="s">
        <v>349</v>
      </c>
      <c r="B4" s="298" t="s">
        <v>350</v>
      </c>
      <c r="C4" s="326" t="s">
        <v>351</v>
      </c>
      <c r="D4" s="304" t="s">
        <v>352</v>
      </c>
      <c r="E4" s="305"/>
      <c r="F4" s="305"/>
      <c r="G4" s="305"/>
      <c r="H4" s="1"/>
      <c r="I4" s="1"/>
      <c r="J4" s="1"/>
      <c r="K4" s="1"/>
    </row>
    <row r="5" spans="1:11" ht="24" customHeight="1">
      <c r="A5" s="296"/>
      <c r="B5" s="299"/>
      <c r="C5" s="327"/>
      <c r="D5" s="308" t="s">
        <v>353</v>
      </c>
      <c r="E5" s="308" t="s">
        <v>354</v>
      </c>
      <c r="F5" s="308" t="s">
        <v>355</v>
      </c>
      <c r="G5" s="48"/>
      <c r="H5" s="1"/>
      <c r="I5" s="1"/>
      <c r="J5" s="1"/>
      <c r="K5" s="1"/>
    </row>
    <row r="6" spans="1:11" ht="39.75" customHeight="1">
      <c r="A6" s="297"/>
      <c r="B6" s="300"/>
      <c r="C6" s="328"/>
      <c r="D6" s="309"/>
      <c r="E6" s="309"/>
      <c r="F6" s="309"/>
      <c r="G6" s="8" t="s">
        <v>356</v>
      </c>
      <c r="H6" s="1"/>
      <c r="I6" s="1"/>
      <c r="J6" s="1"/>
      <c r="K6" s="1"/>
    </row>
    <row r="7" spans="1:11" ht="49.5" customHeight="1">
      <c r="A7" s="289" t="s">
        <v>357</v>
      </c>
      <c r="B7" s="289"/>
      <c r="C7" s="290"/>
      <c r="D7" s="162">
        <f>SUM(D8:D500)</f>
        <v>4933</v>
      </c>
      <c r="E7" s="163">
        <f>SUM(E8:E500)</f>
        <v>2009</v>
      </c>
      <c r="F7" s="163">
        <f>SUM(F8:F500)</f>
        <v>2924</v>
      </c>
      <c r="G7" s="164">
        <f aca="true" t="shared" si="0" ref="G7:G24">F7/$D7*100</f>
        <v>59.27427528887087</v>
      </c>
      <c r="H7" s="7"/>
      <c r="I7" s="13">
        <f>(E7/D7)*100</f>
        <v>40.72572471112913</v>
      </c>
      <c r="J7" s="13">
        <f>(F7/D7)*100</f>
        <v>59.27427528887087</v>
      </c>
      <c r="K7" s="13">
        <f>J7-I7</f>
        <v>18.548550577741736</v>
      </c>
    </row>
    <row r="8" spans="1:9" s="21" customFormat="1" ht="27.75" customHeight="1">
      <c r="A8" s="330" t="s">
        <v>358</v>
      </c>
      <c r="B8" s="165" t="s">
        <v>359</v>
      </c>
      <c r="C8" s="166" t="s">
        <v>360</v>
      </c>
      <c r="D8" s="120">
        <f aca="true" t="shared" si="1" ref="D8:D22">E8+F8</f>
        <v>7</v>
      </c>
      <c r="E8" s="112">
        <v>1</v>
      </c>
      <c r="F8" s="112">
        <v>6</v>
      </c>
      <c r="G8" s="113">
        <f t="shared" si="0"/>
        <v>85.71428571428571</v>
      </c>
      <c r="H8" s="121"/>
      <c r="I8" s="129">
        <v>3</v>
      </c>
    </row>
    <row r="9" spans="1:9" s="21" customFormat="1" ht="27.75" customHeight="1">
      <c r="A9" s="331"/>
      <c r="B9" s="165" t="s">
        <v>361</v>
      </c>
      <c r="C9" s="167" t="s">
        <v>362</v>
      </c>
      <c r="D9" s="120">
        <f t="shared" si="1"/>
        <v>7</v>
      </c>
      <c r="E9" s="112">
        <v>4</v>
      </c>
      <c r="F9" s="112">
        <v>3</v>
      </c>
      <c r="G9" s="113">
        <f t="shared" si="0"/>
        <v>42.857142857142854</v>
      </c>
      <c r="H9" s="121"/>
      <c r="I9" s="129">
        <v>3</v>
      </c>
    </row>
    <row r="10" spans="1:9" s="21" customFormat="1" ht="27.75" customHeight="1">
      <c r="A10" s="331"/>
      <c r="B10" s="165" t="s">
        <v>363</v>
      </c>
      <c r="C10" s="168" t="s">
        <v>364</v>
      </c>
      <c r="D10" s="120">
        <f t="shared" si="1"/>
        <v>12</v>
      </c>
      <c r="E10" s="112">
        <v>6</v>
      </c>
      <c r="F10" s="112">
        <v>6</v>
      </c>
      <c r="G10" s="113">
        <f t="shared" si="0"/>
        <v>50</v>
      </c>
      <c r="I10" s="129">
        <v>3</v>
      </c>
    </row>
    <row r="11" spans="1:9" s="21" customFormat="1" ht="27.75" customHeight="1">
      <c r="A11" s="331"/>
      <c r="B11" s="169" t="s">
        <v>365</v>
      </c>
      <c r="C11" s="170" t="s">
        <v>366</v>
      </c>
      <c r="D11" s="120">
        <f t="shared" si="1"/>
        <v>31</v>
      </c>
      <c r="E11" s="112">
        <v>9</v>
      </c>
      <c r="F11" s="112">
        <v>22</v>
      </c>
      <c r="G11" s="113">
        <f t="shared" si="0"/>
        <v>70.96774193548387</v>
      </c>
      <c r="I11" s="118">
        <v>3</v>
      </c>
    </row>
    <row r="12" spans="1:9" s="21" customFormat="1" ht="27.75" customHeight="1">
      <c r="A12" s="331"/>
      <c r="B12" s="165" t="s">
        <v>367</v>
      </c>
      <c r="C12" s="170" t="s">
        <v>368</v>
      </c>
      <c r="D12" s="120">
        <f t="shared" si="1"/>
        <v>46</v>
      </c>
      <c r="E12" s="112">
        <v>16</v>
      </c>
      <c r="F12" s="112">
        <v>30</v>
      </c>
      <c r="G12" s="113">
        <f t="shared" si="0"/>
        <v>65.21739130434783</v>
      </c>
      <c r="I12" s="118">
        <v>3</v>
      </c>
    </row>
    <row r="13" spans="1:9" s="21" customFormat="1" ht="27.75" customHeight="1">
      <c r="A13" s="331"/>
      <c r="B13" s="165" t="s">
        <v>369</v>
      </c>
      <c r="C13" s="170" t="s">
        <v>370</v>
      </c>
      <c r="D13" s="120">
        <f t="shared" si="1"/>
        <v>49</v>
      </c>
      <c r="E13" s="112">
        <v>12</v>
      </c>
      <c r="F13" s="112">
        <v>37</v>
      </c>
      <c r="G13" s="113">
        <f t="shared" si="0"/>
        <v>75.51020408163265</v>
      </c>
      <c r="I13" s="118">
        <v>3</v>
      </c>
    </row>
    <row r="14" spans="1:9" s="1" customFormat="1" ht="39.75" customHeight="1">
      <c r="A14" s="331"/>
      <c r="B14" s="165" t="s">
        <v>371</v>
      </c>
      <c r="C14" s="170" t="s">
        <v>372</v>
      </c>
      <c r="D14" s="120">
        <f>E14+F14</f>
        <v>49</v>
      </c>
      <c r="E14" s="112">
        <v>12</v>
      </c>
      <c r="F14" s="112">
        <v>37</v>
      </c>
      <c r="G14" s="113">
        <f>F14/$D14*100</f>
        <v>75.51020408163265</v>
      </c>
      <c r="I14" s="40">
        <v>1</v>
      </c>
    </row>
    <row r="15" spans="1:9" s="1" customFormat="1" ht="27.75" customHeight="1">
      <c r="A15" s="331"/>
      <c r="B15" s="165" t="s">
        <v>373</v>
      </c>
      <c r="C15" s="171" t="s">
        <v>374</v>
      </c>
      <c r="D15" s="120">
        <f>E15+F15</f>
        <v>17</v>
      </c>
      <c r="E15" s="112">
        <v>4</v>
      </c>
      <c r="F15" s="112">
        <v>13</v>
      </c>
      <c r="G15" s="113">
        <f>F15/$D15*100</f>
        <v>76.47058823529412</v>
      </c>
      <c r="I15" s="39"/>
    </row>
    <row r="16" spans="1:9" s="21" customFormat="1" ht="27" customHeight="1">
      <c r="A16" s="331"/>
      <c r="B16" s="165" t="s">
        <v>375</v>
      </c>
      <c r="C16" s="172" t="s">
        <v>376</v>
      </c>
      <c r="D16" s="120">
        <f>E16+F16</f>
        <v>27</v>
      </c>
      <c r="E16" s="112">
        <v>11</v>
      </c>
      <c r="F16" s="112">
        <v>16</v>
      </c>
      <c r="G16" s="113">
        <f>F16/$D16*100</f>
        <v>59.25925925925925</v>
      </c>
      <c r="I16" s="118">
        <v>1</v>
      </c>
    </row>
    <row r="17" spans="1:9" s="21" customFormat="1" ht="27" customHeight="1">
      <c r="A17" s="331"/>
      <c r="B17" s="165" t="s">
        <v>377</v>
      </c>
      <c r="C17" s="170" t="s">
        <v>378</v>
      </c>
      <c r="D17" s="120">
        <f>E17+F17</f>
        <v>58</v>
      </c>
      <c r="E17" s="112">
        <v>15</v>
      </c>
      <c r="F17" s="112">
        <v>43</v>
      </c>
      <c r="G17" s="113">
        <f>F17/$D17*100</f>
        <v>74.13793103448276</v>
      </c>
      <c r="I17" s="118">
        <v>1</v>
      </c>
    </row>
    <row r="18" spans="1:9" s="21" customFormat="1" ht="27" customHeight="1">
      <c r="A18" s="331"/>
      <c r="B18" s="165" t="s">
        <v>379</v>
      </c>
      <c r="C18" s="170" t="s">
        <v>380</v>
      </c>
      <c r="D18" s="120">
        <f>E18+F18</f>
        <v>5</v>
      </c>
      <c r="E18" s="112">
        <v>2</v>
      </c>
      <c r="F18" s="112">
        <v>3</v>
      </c>
      <c r="G18" s="113">
        <f>F18/$D18*100</f>
        <v>60</v>
      </c>
      <c r="I18" s="118">
        <v>1</v>
      </c>
    </row>
    <row r="19" spans="1:9" s="21" customFormat="1" ht="27" customHeight="1">
      <c r="A19" s="331"/>
      <c r="B19" s="165" t="s">
        <v>381</v>
      </c>
      <c r="C19" s="170" t="s">
        <v>382</v>
      </c>
      <c r="D19" s="120">
        <f t="shared" si="1"/>
        <v>15</v>
      </c>
      <c r="E19" s="112">
        <v>3</v>
      </c>
      <c r="F19" s="112">
        <v>12</v>
      </c>
      <c r="G19" s="113">
        <f t="shared" si="0"/>
        <v>80</v>
      </c>
      <c r="I19" s="118">
        <v>1</v>
      </c>
    </row>
    <row r="20" spans="1:9" s="21" customFormat="1" ht="27" customHeight="1">
      <c r="A20" s="331"/>
      <c r="B20" s="165" t="s">
        <v>383</v>
      </c>
      <c r="C20" s="170" t="s">
        <v>384</v>
      </c>
      <c r="D20" s="120">
        <f t="shared" si="1"/>
        <v>12</v>
      </c>
      <c r="E20" s="112">
        <v>3</v>
      </c>
      <c r="F20" s="112">
        <v>9</v>
      </c>
      <c r="G20" s="113">
        <f t="shared" si="0"/>
        <v>75</v>
      </c>
      <c r="I20" s="137">
        <v>2</v>
      </c>
    </row>
    <row r="21" spans="1:9" s="21" customFormat="1" ht="27" customHeight="1">
      <c r="A21" s="331"/>
      <c r="B21" s="165" t="s">
        <v>385</v>
      </c>
      <c r="C21" s="170" t="s">
        <v>386</v>
      </c>
      <c r="D21" s="120">
        <f t="shared" si="1"/>
        <v>20</v>
      </c>
      <c r="E21" s="112">
        <v>6</v>
      </c>
      <c r="F21" s="112">
        <v>14</v>
      </c>
      <c r="G21" s="113">
        <f t="shared" si="0"/>
        <v>70</v>
      </c>
      <c r="I21" s="138">
        <v>2</v>
      </c>
    </row>
    <row r="22" spans="1:14" s="21" customFormat="1" ht="27" customHeight="1">
      <c r="A22" s="331"/>
      <c r="B22" s="165" t="s">
        <v>387</v>
      </c>
      <c r="C22" s="170" t="s">
        <v>388</v>
      </c>
      <c r="D22" s="123">
        <f t="shared" si="1"/>
        <v>94</v>
      </c>
      <c r="E22" s="135">
        <v>27</v>
      </c>
      <c r="F22" s="135">
        <v>67</v>
      </c>
      <c r="G22" s="125">
        <f t="shared" si="0"/>
        <v>71.27659574468085</v>
      </c>
      <c r="I22" s="138">
        <v>2</v>
      </c>
      <c r="L22" s="173"/>
      <c r="M22" s="173"/>
      <c r="N22" s="173"/>
    </row>
    <row r="23" spans="1:9" s="21" customFormat="1" ht="27.75" customHeight="1">
      <c r="A23" s="317" t="s">
        <v>389</v>
      </c>
      <c r="B23" s="127" t="s">
        <v>390</v>
      </c>
      <c r="C23" s="174" t="s">
        <v>391</v>
      </c>
      <c r="D23" s="120">
        <v>102</v>
      </c>
      <c r="E23" s="112">
        <v>36</v>
      </c>
      <c r="F23" s="112">
        <v>66</v>
      </c>
      <c r="G23" s="113">
        <f t="shared" si="0"/>
        <v>64.70588235294117</v>
      </c>
      <c r="I23" s="118">
        <v>3</v>
      </c>
    </row>
    <row r="24" spans="1:9" s="21" customFormat="1" ht="27.75" customHeight="1">
      <c r="A24" s="335"/>
      <c r="B24" s="127" t="s">
        <v>392</v>
      </c>
      <c r="C24" s="175" t="s">
        <v>393</v>
      </c>
      <c r="D24" s="123">
        <v>27</v>
      </c>
      <c r="E24" s="135">
        <v>9</v>
      </c>
      <c r="F24" s="135">
        <v>18</v>
      </c>
      <c r="G24" s="125">
        <f t="shared" si="0"/>
        <v>66.66666666666666</v>
      </c>
      <c r="I24" s="118">
        <v>3</v>
      </c>
    </row>
    <row r="25" spans="1:9" s="21" customFormat="1" ht="39.75" customHeight="1">
      <c r="A25" s="330" t="s">
        <v>394</v>
      </c>
      <c r="B25" s="127" t="s">
        <v>395</v>
      </c>
      <c r="C25" s="175" t="s">
        <v>396</v>
      </c>
      <c r="D25" s="144">
        <v>35</v>
      </c>
      <c r="E25" s="145">
        <v>16</v>
      </c>
      <c r="F25" s="145">
        <v>19</v>
      </c>
      <c r="G25" s="146">
        <v>54.285714285714285</v>
      </c>
      <c r="I25" s="118">
        <v>3</v>
      </c>
    </row>
    <row r="26" spans="1:9" ht="39.75" customHeight="1">
      <c r="A26" s="331"/>
      <c r="B26" s="127" t="s">
        <v>397</v>
      </c>
      <c r="C26" s="175" t="s">
        <v>398</v>
      </c>
      <c r="D26" s="120">
        <v>21</v>
      </c>
      <c r="E26" s="112">
        <v>9</v>
      </c>
      <c r="F26" s="112">
        <v>12</v>
      </c>
      <c r="G26" s="113">
        <v>57.14285714285714</v>
      </c>
      <c r="H26" s="1"/>
      <c r="I26" s="40">
        <v>1</v>
      </c>
    </row>
    <row r="27" spans="1:9" ht="54.75" customHeight="1">
      <c r="A27" s="332"/>
      <c r="B27" s="127" t="s">
        <v>399</v>
      </c>
      <c r="C27" s="175" t="s">
        <v>400</v>
      </c>
      <c r="D27" s="120">
        <v>20</v>
      </c>
      <c r="E27" s="112">
        <v>6</v>
      </c>
      <c r="F27" s="112">
        <v>14</v>
      </c>
      <c r="G27" s="113">
        <v>70</v>
      </c>
      <c r="H27" s="1"/>
      <c r="I27" s="39"/>
    </row>
    <row r="28" spans="1:9" s="21" customFormat="1" ht="27" customHeight="1">
      <c r="A28" s="56" t="s">
        <v>401</v>
      </c>
      <c r="B28" s="127" t="s">
        <v>402</v>
      </c>
      <c r="C28" s="175" t="s">
        <v>403</v>
      </c>
      <c r="D28" s="123">
        <f aca="true" t="shared" si="2" ref="D28:D34">E28+F28</f>
        <v>48</v>
      </c>
      <c r="E28" s="135">
        <v>14</v>
      </c>
      <c r="F28" s="135">
        <v>34</v>
      </c>
      <c r="G28" s="125">
        <f aca="true" t="shared" si="3" ref="G28:G34">F28/$D28*100</f>
        <v>70.83333333333334</v>
      </c>
      <c r="I28" s="118">
        <v>1</v>
      </c>
    </row>
    <row r="29" spans="1:9" ht="30" customHeight="1">
      <c r="A29" s="330" t="s">
        <v>404</v>
      </c>
      <c r="B29" s="127" t="s">
        <v>405</v>
      </c>
      <c r="C29" s="175" t="s">
        <v>406</v>
      </c>
      <c r="D29" s="120">
        <f t="shared" si="2"/>
        <v>180</v>
      </c>
      <c r="E29" s="112">
        <v>50</v>
      </c>
      <c r="F29" s="112">
        <v>130</v>
      </c>
      <c r="G29" s="113">
        <f t="shared" si="3"/>
        <v>72.22222222222221</v>
      </c>
      <c r="H29" s="1"/>
      <c r="I29" s="40">
        <v>1</v>
      </c>
    </row>
    <row r="30" spans="1:9" ht="30" customHeight="1">
      <c r="A30" s="332"/>
      <c r="B30" s="127" t="s">
        <v>407</v>
      </c>
      <c r="C30" s="175" t="s">
        <v>408</v>
      </c>
      <c r="D30" s="123">
        <f t="shared" si="2"/>
        <v>67</v>
      </c>
      <c r="E30" s="135">
        <v>20</v>
      </c>
      <c r="F30" s="135">
        <v>47</v>
      </c>
      <c r="G30" s="125">
        <f t="shared" si="3"/>
        <v>70.1492537313433</v>
      </c>
      <c r="H30" s="1"/>
      <c r="I30" s="40">
        <v>1</v>
      </c>
    </row>
    <row r="31" spans="1:9" ht="39.75" customHeight="1">
      <c r="A31" s="330" t="s">
        <v>409</v>
      </c>
      <c r="B31" s="127" t="s">
        <v>410</v>
      </c>
      <c r="C31" s="176" t="s">
        <v>411</v>
      </c>
      <c r="D31" s="120">
        <f t="shared" si="2"/>
        <v>245</v>
      </c>
      <c r="E31" s="112">
        <v>77</v>
      </c>
      <c r="F31" s="112">
        <v>168</v>
      </c>
      <c r="G31" s="113">
        <f t="shared" si="3"/>
        <v>68.57142857142857</v>
      </c>
      <c r="H31" s="1"/>
      <c r="I31" s="40">
        <v>2</v>
      </c>
    </row>
    <row r="32" spans="1:9" ht="30" customHeight="1">
      <c r="A32" s="331"/>
      <c r="B32" s="127" t="s">
        <v>412</v>
      </c>
      <c r="C32" s="176" t="s">
        <v>413</v>
      </c>
      <c r="D32" s="120">
        <f t="shared" si="2"/>
        <v>53</v>
      </c>
      <c r="E32" s="112">
        <v>29</v>
      </c>
      <c r="F32" s="112">
        <v>24</v>
      </c>
      <c r="G32" s="113">
        <f t="shared" si="3"/>
        <v>45.28301886792453</v>
      </c>
      <c r="H32" s="1"/>
      <c r="I32" s="40">
        <v>2</v>
      </c>
    </row>
    <row r="33" spans="1:9" ht="30" customHeight="1">
      <c r="A33" s="331"/>
      <c r="B33" s="127" t="s">
        <v>414</v>
      </c>
      <c r="C33" s="177" t="s">
        <v>415</v>
      </c>
      <c r="D33" s="120">
        <f t="shared" si="2"/>
        <v>52</v>
      </c>
      <c r="E33" s="112">
        <v>26</v>
      </c>
      <c r="F33" s="112">
        <v>26</v>
      </c>
      <c r="G33" s="113">
        <f t="shared" si="3"/>
        <v>50</v>
      </c>
      <c r="H33" s="1"/>
      <c r="I33" s="40">
        <v>2</v>
      </c>
    </row>
    <row r="34" spans="1:9" ht="39.75" customHeight="1">
      <c r="A34" s="332"/>
      <c r="B34" s="127" t="s">
        <v>416</v>
      </c>
      <c r="C34" s="176" t="s">
        <v>417</v>
      </c>
      <c r="D34" s="123">
        <f t="shared" si="2"/>
        <v>28</v>
      </c>
      <c r="E34" s="135">
        <v>15</v>
      </c>
      <c r="F34" s="135">
        <v>13</v>
      </c>
      <c r="G34" s="125">
        <f t="shared" si="3"/>
        <v>46.42857142857143</v>
      </c>
      <c r="H34" s="1"/>
      <c r="I34" s="40">
        <v>2</v>
      </c>
    </row>
    <row r="35" spans="1:9" s="21" customFormat="1" ht="39.75" customHeight="1">
      <c r="A35" s="330" t="s">
        <v>418</v>
      </c>
      <c r="B35" s="178" t="s">
        <v>419</v>
      </c>
      <c r="C35" s="174" t="s">
        <v>420</v>
      </c>
      <c r="D35" s="120">
        <v>24</v>
      </c>
      <c r="E35" s="112">
        <v>19</v>
      </c>
      <c r="F35" s="112">
        <v>5</v>
      </c>
      <c r="G35" s="113">
        <v>20.833333333333336</v>
      </c>
      <c r="I35" s="118">
        <v>1</v>
      </c>
    </row>
    <row r="36" spans="1:9" s="21" customFormat="1" ht="30" customHeight="1">
      <c r="A36" s="331"/>
      <c r="B36" s="178" t="s">
        <v>421</v>
      </c>
      <c r="C36" s="175" t="s">
        <v>422</v>
      </c>
      <c r="D36" s="120">
        <v>153</v>
      </c>
      <c r="E36" s="112">
        <v>82</v>
      </c>
      <c r="F36" s="112">
        <v>71</v>
      </c>
      <c r="G36" s="113">
        <v>46.40522875816993</v>
      </c>
      <c r="I36" s="118"/>
    </row>
    <row r="37" spans="1:9" s="21" customFormat="1" ht="30" customHeight="1">
      <c r="A37" s="331"/>
      <c r="B37" s="178" t="s">
        <v>423</v>
      </c>
      <c r="C37" s="175" t="s">
        <v>424</v>
      </c>
      <c r="D37" s="120">
        <v>78</v>
      </c>
      <c r="E37" s="112">
        <v>34</v>
      </c>
      <c r="F37" s="112">
        <v>44</v>
      </c>
      <c r="G37" s="113">
        <v>56.41025641025641</v>
      </c>
      <c r="I37" s="118">
        <v>4</v>
      </c>
    </row>
    <row r="38" spans="1:9" s="21" customFormat="1" ht="30" customHeight="1">
      <c r="A38" s="332"/>
      <c r="B38" s="178" t="s">
        <v>425</v>
      </c>
      <c r="C38" s="115" t="s">
        <v>426</v>
      </c>
      <c r="D38" s="123">
        <v>99</v>
      </c>
      <c r="E38" s="124">
        <v>21</v>
      </c>
      <c r="F38" s="124">
        <v>78</v>
      </c>
      <c r="G38" s="125">
        <v>78.78787878787878</v>
      </c>
      <c r="I38" s="118">
        <v>3</v>
      </c>
    </row>
    <row r="39" spans="1:9" s="21" customFormat="1" ht="30" customHeight="1">
      <c r="A39" s="330" t="s">
        <v>427</v>
      </c>
      <c r="B39" s="178" t="s">
        <v>428</v>
      </c>
      <c r="C39" s="179" t="s">
        <v>429</v>
      </c>
      <c r="D39" s="120">
        <f>E39+F39</f>
        <v>370</v>
      </c>
      <c r="E39" s="112">
        <v>113</v>
      </c>
      <c r="F39" s="112">
        <v>257</v>
      </c>
      <c r="G39" s="113">
        <f>F39/$D39*100</f>
        <v>69.45945945945947</v>
      </c>
      <c r="I39" s="118">
        <v>2</v>
      </c>
    </row>
    <row r="40" spans="1:9" s="21" customFormat="1" ht="30" customHeight="1">
      <c r="A40" s="331"/>
      <c r="B40" s="178" t="s">
        <v>430</v>
      </c>
      <c r="C40" s="179" t="s">
        <v>431</v>
      </c>
      <c r="D40" s="120">
        <f>E40+F40</f>
        <v>51</v>
      </c>
      <c r="E40" s="112">
        <v>25</v>
      </c>
      <c r="F40" s="112">
        <v>26</v>
      </c>
      <c r="G40" s="113">
        <f>F40/$D40*100</f>
        <v>50.98039215686274</v>
      </c>
      <c r="I40" s="118">
        <v>2</v>
      </c>
    </row>
    <row r="41" spans="1:9" s="21" customFormat="1" ht="30" customHeight="1">
      <c r="A41" s="332"/>
      <c r="B41" s="178" t="s">
        <v>432</v>
      </c>
      <c r="C41" s="175" t="s">
        <v>433</v>
      </c>
      <c r="D41" s="123">
        <f>E41+F41</f>
        <v>29</v>
      </c>
      <c r="E41" s="135">
        <v>13</v>
      </c>
      <c r="F41" s="135">
        <v>16</v>
      </c>
      <c r="G41" s="125">
        <f>F41/$D41*100</f>
        <v>55.172413793103445</v>
      </c>
      <c r="I41" s="118">
        <v>2</v>
      </c>
    </row>
    <row r="42" spans="1:9" s="21" customFormat="1" ht="30" customHeight="1">
      <c r="A42" s="345" t="s">
        <v>434</v>
      </c>
      <c r="B42" s="180" t="s">
        <v>435</v>
      </c>
      <c r="C42" s="175" t="s">
        <v>436</v>
      </c>
      <c r="D42" s="144">
        <f>E42+F42</f>
        <v>56</v>
      </c>
      <c r="E42" s="145">
        <v>21</v>
      </c>
      <c r="F42" s="145">
        <v>35</v>
      </c>
      <c r="G42" s="146">
        <f>F42/$D42*100</f>
        <v>62.5</v>
      </c>
      <c r="I42" s="118"/>
    </row>
    <row r="43" spans="1:9" s="21" customFormat="1" ht="30" customHeight="1">
      <c r="A43" s="346"/>
      <c r="B43" s="180" t="s">
        <v>437</v>
      </c>
      <c r="C43" s="175" t="s">
        <v>438</v>
      </c>
      <c r="D43" s="120">
        <f>E43+F43</f>
        <v>44</v>
      </c>
      <c r="E43" s="112">
        <v>14</v>
      </c>
      <c r="F43" s="112">
        <v>30</v>
      </c>
      <c r="G43" s="113">
        <f>F43/$D43*100</f>
        <v>68.18181818181817</v>
      </c>
      <c r="I43" s="118"/>
    </row>
    <row r="44" spans="1:9" s="21" customFormat="1" ht="39.75" customHeight="1">
      <c r="A44" s="346"/>
      <c r="B44" s="180" t="s">
        <v>439</v>
      </c>
      <c r="C44" s="175" t="s">
        <v>440</v>
      </c>
      <c r="D44" s="120">
        <f aca="true" t="shared" si="4" ref="D44:D52">E44+F44</f>
        <v>25</v>
      </c>
      <c r="E44" s="112">
        <v>11</v>
      </c>
      <c r="F44" s="112">
        <v>14</v>
      </c>
      <c r="G44" s="113">
        <f aca="true" t="shared" si="5" ref="G44:G52">F44/$D44*100</f>
        <v>56.00000000000001</v>
      </c>
      <c r="I44" s="118"/>
    </row>
    <row r="45" spans="1:9" s="21" customFormat="1" ht="39.75" customHeight="1">
      <c r="A45" s="346"/>
      <c r="B45" s="180" t="s">
        <v>441</v>
      </c>
      <c r="C45" s="175" t="s">
        <v>442</v>
      </c>
      <c r="D45" s="120">
        <f>E45+F45</f>
        <v>42</v>
      </c>
      <c r="E45" s="112">
        <v>19</v>
      </c>
      <c r="F45" s="112">
        <v>23</v>
      </c>
      <c r="G45" s="113">
        <f>F45/$D45*100</f>
        <v>54.761904761904766</v>
      </c>
      <c r="I45" s="118"/>
    </row>
    <row r="46" spans="1:9" s="21" customFormat="1" ht="30" customHeight="1">
      <c r="A46" s="346"/>
      <c r="B46" s="180" t="s">
        <v>443</v>
      </c>
      <c r="C46" s="175" t="s">
        <v>444</v>
      </c>
      <c r="D46" s="120">
        <f t="shared" si="4"/>
        <v>26</v>
      </c>
      <c r="E46" s="112">
        <v>14</v>
      </c>
      <c r="F46" s="112">
        <v>12</v>
      </c>
      <c r="G46" s="113">
        <f t="shared" si="5"/>
        <v>46.15384615384615</v>
      </c>
      <c r="I46" s="118"/>
    </row>
    <row r="47" spans="1:9" s="21" customFormat="1" ht="39.75" customHeight="1">
      <c r="A47" s="346"/>
      <c r="B47" s="180" t="s">
        <v>445</v>
      </c>
      <c r="C47" s="175" t="s">
        <v>446</v>
      </c>
      <c r="D47" s="120">
        <f t="shared" si="4"/>
        <v>25</v>
      </c>
      <c r="E47" s="112">
        <v>14</v>
      </c>
      <c r="F47" s="112">
        <v>11</v>
      </c>
      <c r="G47" s="113">
        <f t="shared" si="5"/>
        <v>44</v>
      </c>
      <c r="I47" s="118"/>
    </row>
    <row r="48" spans="1:9" s="21" customFormat="1" ht="39.75" customHeight="1">
      <c r="A48" s="347"/>
      <c r="B48" s="180" t="s">
        <v>447</v>
      </c>
      <c r="C48" s="175" t="s">
        <v>448</v>
      </c>
      <c r="D48" s="123">
        <f t="shared" si="4"/>
        <v>27</v>
      </c>
      <c r="E48" s="135">
        <v>10</v>
      </c>
      <c r="F48" s="135">
        <v>17</v>
      </c>
      <c r="G48" s="125">
        <f t="shared" si="5"/>
        <v>62.96296296296296</v>
      </c>
      <c r="I48" s="118"/>
    </row>
    <row r="49" spans="1:9" s="21" customFormat="1" ht="39.75" customHeight="1">
      <c r="A49" s="345" t="s">
        <v>449</v>
      </c>
      <c r="B49" s="180" t="s">
        <v>450</v>
      </c>
      <c r="C49" s="175" t="s">
        <v>451</v>
      </c>
      <c r="D49" s="120">
        <f t="shared" si="4"/>
        <v>28</v>
      </c>
      <c r="E49" s="112">
        <v>10</v>
      </c>
      <c r="F49" s="112">
        <v>18</v>
      </c>
      <c r="G49" s="113">
        <f t="shared" si="5"/>
        <v>64.28571428571429</v>
      </c>
      <c r="I49" s="118"/>
    </row>
    <row r="50" spans="1:9" s="21" customFormat="1" ht="30" customHeight="1">
      <c r="A50" s="346"/>
      <c r="B50" s="180" t="s">
        <v>452</v>
      </c>
      <c r="C50" s="175" t="s">
        <v>453</v>
      </c>
      <c r="D50" s="120">
        <f t="shared" si="4"/>
        <v>6</v>
      </c>
      <c r="E50" s="112">
        <v>0</v>
      </c>
      <c r="F50" s="112">
        <v>6</v>
      </c>
      <c r="G50" s="113">
        <f t="shared" si="5"/>
        <v>100</v>
      </c>
      <c r="I50" s="118"/>
    </row>
    <row r="51" spans="1:9" s="21" customFormat="1" ht="30" customHeight="1">
      <c r="A51" s="346"/>
      <c r="B51" s="180" t="s">
        <v>454</v>
      </c>
      <c r="C51" s="175" t="s">
        <v>455</v>
      </c>
      <c r="D51" s="120">
        <f t="shared" si="4"/>
        <v>37</v>
      </c>
      <c r="E51" s="112">
        <v>12</v>
      </c>
      <c r="F51" s="112">
        <v>25</v>
      </c>
      <c r="G51" s="113">
        <f t="shared" si="5"/>
        <v>67.56756756756756</v>
      </c>
      <c r="I51" s="118"/>
    </row>
    <row r="52" spans="1:9" s="21" customFormat="1" ht="39.75" customHeight="1">
      <c r="A52" s="347"/>
      <c r="B52" s="180" t="s">
        <v>456</v>
      </c>
      <c r="C52" s="175" t="s">
        <v>457</v>
      </c>
      <c r="D52" s="123">
        <f t="shared" si="4"/>
        <v>46</v>
      </c>
      <c r="E52" s="135">
        <v>20</v>
      </c>
      <c r="F52" s="135">
        <v>26</v>
      </c>
      <c r="G52" s="125">
        <f t="shared" si="5"/>
        <v>56.52173913043478</v>
      </c>
      <c r="I52" s="118"/>
    </row>
    <row r="53" spans="1:9" s="21" customFormat="1" ht="39.75" customHeight="1">
      <c r="A53" s="345" t="s">
        <v>458</v>
      </c>
      <c r="B53" s="180" t="s">
        <v>459</v>
      </c>
      <c r="C53" s="175" t="s">
        <v>460</v>
      </c>
      <c r="D53" s="144">
        <f>E53+F53</f>
        <v>353</v>
      </c>
      <c r="E53" s="145">
        <v>180</v>
      </c>
      <c r="F53" s="145">
        <v>173</v>
      </c>
      <c r="G53" s="146">
        <f aca="true" t="shared" si="6" ref="G53:G89">(F53/D53)*100</f>
        <v>49.008498583569406</v>
      </c>
      <c r="I53" s="118"/>
    </row>
    <row r="54" spans="1:9" s="21" customFormat="1" ht="27.75" customHeight="1">
      <c r="A54" s="346"/>
      <c r="B54" s="180" t="s">
        <v>461</v>
      </c>
      <c r="C54" s="175" t="s">
        <v>462</v>
      </c>
      <c r="D54" s="120">
        <f>E54+F54</f>
        <v>20</v>
      </c>
      <c r="E54" s="112">
        <v>5</v>
      </c>
      <c r="F54" s="112">
        <v>15</v>
      </c>
      <c r="G54" s="113">
        <f t="shared" si="6"/>
        <v>75</v>
      </c>
      <c r="I54" s="118"/>
    </row>
    <row r="55" spans="1:9" s="21" customFormat="1" ht="27.75" customHeight="1">
      <c r="A55" s="346"/>
      <c r="B55" s="180" t="s">
        <v>463</v>
      </c>
      <c r="C55" s="175" t="s">
        <v>464</v>
      </c>
      <c r="D55" s="120">
        <f>E55+F55</f>
        <v>28</v>
      </c>
      <c r="E55" s="112">
        <v>5</v>
      </c>
      <c r="F55" s="112">
        <v>23</v>
      </c>
      <c r="G55" s="113">
        <f t="shared" si="6"/>
        <v>82.14285714285714</v>
      </c>
      <c r="I55" s="118"/>
    </row>
    <row r="56" spans="1:9" s="21" customFormat="1" ht="27.75" customHeight="1">
      <c r="A56" s="346"/>
      <c r="B56" s="180" t="s">
        <v>465</v>
      </c>
      <c r="C56" s="175" t="s">
        <v>466</v>
      </c>
      <c r="D56" s="120">
        <f>E56+F56</f>
        <v>10</v>
      </c>
      <c r="E56" s="112">
        <v>3</v>
      </c>
      <c r="F56" s="112">
        <v>7</v>
      </c>
      <c r="G56" s="113">
        <f t="shared" si="6"/>
        <v>70</v>
      </c>
      <c r="I56" s="118"/>
    </row>
    <row r="57" spans="1:9" s="21" customFormat="1" ht="39.75" customHeight="1">
      <c r="A57" s="346"/>
      <c r="B57" s="180" t="s">
        <v>467</v>
      </c>
      <c r="C57" s="175" t="s">
        <v>468</v>
      </c>
      <c r="D57" s="120">
        <v>305</v>
      </c>
      <c r="E57" s="112">
        <v>146</v>
      </c>
      <c r="F57" s="112">
        <v>159</v>
      </c>
      <c r="G57" s="113">
        <f t="shared" si="6"/>
        <v>52.131147540983605</v>
      </c>
      <c r="I57" s="118"/>
    </row>
    <row r="58" spans="1:9" s="21" customFormat="1" ht="27.75" customHeight="1">
      <c r="A58" s="346"/>
      <c r="B58" s="180" t="s">
        <v>469</v>
      </c>
      <c r="C58" s="175">
        <v>42824</v>
      </c>
      <c r="D58" s="120">
        <f aca="true" t="shared" si="7" ref="D58:D66">E58+F58</f>
        <v>8</v>
      </c>
      <c r="E58" s="112">
        <v>2</v>
      </c>
      <c r="F58" s="112">
        <v>6</v>
      </c>
      <c r="G58" s="113">
        <f t="shared" si="6"/>
        <v>75</v>
      </c>
      <c r="I58" s="118"/>
    </row>
    <row r="59" spans="1:9" s="21" customFormat="1" ht="27.75" customHeight="1">
      <c r="A59" s="346"/>
      <c r="B59" s="180" t="s">
        <v>470</v>
      </c>
      <c r="C59" s="175" t="s">
        <v>471</v>
      </c>
      <c r="D59" s="120">
        <f t="shared" si="7"/>
        <v>18</v>
      </c>
      <c r="E59" s="112">
        <v>5</v>
      </c>
      <c r="F59" s="112">
        <v>13</v>
      </c>
      <c r="G59" s="113">
        <f t="shared" si="6"/>
        <v>72.22222222222221</v>
      </c>
      <c r="I59" s="118"/>
    </row>
    <row r="60" spans="1:9" s="21" customFormat="1" ht="27.75" customHeight="1">
      <c r="A60" s="346"/>
      <c r="B60" s="180" t="s">
        <v>472</v>
      </c>
      <c r="C60" s="175" t="s">
        <v>471</v>
      </c>
      <c r="D60" s="120">
        <f t="shared" si="7"/>
        <v>23</v>
      </c>
      <c r="E60" s="112">
        <v>7</v>
      </c>
      <c r="F60" s="112">
        <v>16</v>
      </c>
      <c r="G60" s="113">
        <f t="shared" si="6"/>
        <v>69.56521739130434</v>
      </c>
      <c r="I60" s="118"/>
    </row>
    <row r="61" spans="1:9" s="21" customFormat="1" ht="39.75" customHeight="1">
      <c r="A61" s="346"/>
      <c r="B61" s="180" t="s">
        <v>473</v>
      </c>
      <c r="C61" s="175" t="s">
        <v>474</v>
      </c>
      <c r="D61" s="120">
        <f t="shared" si="7"/>
        <v>20</v>
      </c>
      <c r="E61" s="112">
        <v>5</v>
      </c>
      <c r="F61" s="112">
        <v>15</v>
      </c>
      <c r="G61" s="113">
        <f t="shared" si="6"/>
        <v>75</v>
      </c>
      <c r="I61" s="118"/>
    </row>
    <row r="62" spans="1:9" s="21" customFormat="1" ht="27.75" customHeight="1">
      <c r="A62" s="346"/>
      <c r="B62" s="180" t="s">
        <v>475</v>
      </c>
      <c r="C62" s="175" t="s">
        <v>476</v>
      </c>
      <c r="D62" s="120">
        <f t="shared" si="7"/>
        <v>20</v>
      </c>
      <c r="E62" s="112">
        <v>5</v>
      </c>
      <c r="F62" s="112">
        <v>15</v>
      </c>
      <c r="G62" s="113">
        <f t="shared" si="6"/>
        <v>75</v>
      </c>
      <c r="I62" s="118"/>
    </row>
    <row r="63" spans="1:9" s="21" customFormat="1" ht="27.75" customHeight="1">
      <c r="A63" s="346"/>
      <c r="B63" s="180" t="s">
        <v>477</v>
      </c>
      <c r="C63" s="175" t="s">
        <v>478</v>
      </c>
      <c r="D63" s="120">
        <f t="shared" si="7"/>
        <v>21</v>
      </c>
      <c r="E63" s="112">
        <v>6</v>
      </c>
      <c r="F63" s="112">
        <v>15</v>
      </c>
      <c r="G63" s="113">
        <f t="shared" si="6"/>
        <v>71.42857142857143</v>
      </c>
      <c r="I63" s="118"/>
    </row>
    <row r="64" spans="1:9" s="21" customFormat="1" ht="27.75" customHeight="1">
      <c r="A64" s="346"/>
      <c r="B64" s="180" t="s">
        <v>479</v>
      </c>
      <c r="C64" s="175" t="s">
        <v>480</v>
      </c>
      <c r="D64" s="120">
        <f t="shared" si="7"/>
        <v>18</v>
      </c>
      <c r="E64" s="112">
        <v>3</v>
      </c>
      <c r="F64" s="112">
        <v>15</v>
      </c>
      <c r="G64" s="113">
        <f t="shared" si="6"/>
        <v>83.33333333333334</v>
      </c>
      <c r="I64" s="118"/>
    </row>
    <row r="65" spans="1:9" s="21" customFormat="1" ht="27.75" customHeight="1">
      <c r="A65" s="346"/>
      <c r="B65" s="180" t="s">
        <v>481</v>
      </c>
      <c r="C65" s="175" t="s">
        <v>482</v>
      </c>
      <c r="D65" s="120">
        <f t="shared" si="7"/>
        <v>49</v>
      </c>
      <c r="E65" s="112">
        <v>22</v>
      </c>
      <c r="F65" s="112">
        <v>27</v>
      </c>
      <c r="G65" s="113">
        <f t="shared" si="6"/>
        <v>55.10204081632652</v>
      </c>
      <c r="I65" s="118"/>
    </row>
    <row r="66" spans="1:9" s="21" customFormat="1" ht="27.75" customHeight="1">
      <c r="A66" s="346"/>
      <c r="B66" s="180" t="s">
        <v>483</v>
      </c>
      <c r="C66" s="175" t="s">
        <v>482</v>
      </c>
      <c r="D66" s="120">
        <f t="shared" si="7"/>
        <v>20</v>
      </c>
      <c r="E66" s="112">
        <v>5</v>
      </c>
      <c r="F66" s="112">
        <v>15</v>
      </c>
      <c r="G66" s="113">
        <f t="shared" si="6"/>
        <v>75</v>
      </c>
      <c r="I66" s="118"/>
    </row>
    <row r="67" spans="1:9" s="21" customFormat="1" ht="39.75" customHeight="1">
      <c r="A67" s="346"/>
      <c r="B67" s="180" t="s">
        <v>484</v>
      </c>
      <c r="C67" s="175" t="s">
        <v>485</v>
      </c>
      <c r="D67" s="120">
        <v>19</v>
      </c>
      <c r="E67" s="112">
        <v>11</v>
      </c>
      <c r="F67" s="112">
        <v>8</v>
      </c>
      <c r="G67" s="113">
        <f t="shared" si="6"/>
        <v>42.10526315789473</v>
      </c>
      <c r="I67" s="118"/>
    </row>
    <row r="68" spans="1:9" s="21" customFormat="1" ht="39.75" customHeight="1">
      <c r="A68" s="346"/>
      <c r="B68" s="180" t="s">
        <v>486</v>
      </c>
      <c r="C68" s="175" t="s">
        <v>487</v>
      </c>
      <c r="D68" s="120">
        <v>370</v>
      </c>
      <c r="E68" s="112">
        <v>157</v>
      </c>
      <c r="F68" s="112">
        <v>213</v>
      </c>
      <c r="G68" s="113">
        <f t="shared" si="6"/>
        <v>57.567567567567565</v>
      </c>
      <c r="I68" s="118"/>
    </row>
    <row r="69" spans="1:9" s="21" customFormat="1" ht="30" customHeight="1">
      <c r="A69" s="347"/>
      <c r="B69" s="180" t="s">
        <v>488</v>
      </c>
      <c r="C69" s="175" t="s">
        <v>489</v>
      </c>
      <c r="D69" s="123">
        <f aca="true" t="shared" si="8" ref="D69:D77">E69+F69</f>
        <v>20</v>
      </c>
      <c r="E69" s="135">
        <v>7</v>
      </c>
      <c r="F69" s="135">
        <v>13</v>
      </c>
      <c r="G69" s="125">
        <f t="shared" si="6"/>
        <v>65</v>
      </c>
      <c r="I69" s="118"/>
    </row>
    <row r="70" spans="1:9" s="21" customFormat="1" ht="39.75" customHeight="1">
      <c r="A70" s="346" t="s">
        <v>490</v>
      </c>
      <c r="B70" s="181" t="s">
        <v>491</v>
      </c>
      <c r="C70" s="182" t="s">
        <v>492</v>
      </c>
      <c r="D70" s="120">
        <f t="shared" si="8"/>
        <v>18</v>
      </c>
      <c r="E70" s="112">
        <v>7</v>
      </c>
      <c r="F70" s="112">
        <v>11</v>
      </c>
      <c r="G70" s="113">
        <f t="shared" si="6"/>
        <v>61.111111111111114</v>
      </c>
      <c r="I70" s="118"/>
    </row>
    <row r="71" spans="1:9" s="21" customFormat="1" ht="27.75" customHeight="1">
      <c r="A71" s="346"/>
      <c r="B71" s="180" t="s">
        <v>493</v>
      </c>
      <c r="C71" s="175" t="s">
        <v>494</v>
      </c>
      <c r="D71" s="120">
        <f t="shared" si="8"/>
        <v>16</v>
      </c>
      <c r="E71" s="112">
        <v>4</v>
      </c>
      <c r="F71" s="112">
        <v>12</v>
      </c>
      <c r="G71" s="113">
        <f t="shared" si="6"/>
        <v>75</v>
      </c>
      <c r="I71" s="118"/>
    </row>
    <row r="72" spans="1:9" s="21" customFormat="1" ht="39.75" customHeight="1">
      <c r="A72" s="346"/>
      <c r="B72" s="180" t="s">
        <v>495</v>
      </c>
      <c r="C72" s="175" t="s">
        <v>496</v>
      </c>
      <c r="D72" s="120">
        <f t="shared" si="8"/>
        <v>17</v>
      </c>
      <c r="E72" s="112">
        <v>6</v>
      </c>
      <c r="F72" s="112">
        <v>11</v>
      </c>
      <c r="G72" s="113">
        <f t="shared" si="6"/>
        <v>64.70588235294117</v>
      </c>
      <c r="I72" s="118"/>
    </row>
    <row r="73" spans="1:9" s="21" customFormat="1" ht="39.75" customHeight="1">
      <c r="A73" s="346"/>
      <c r="B73" s="180" t="s">
        <v>497</v>
      </c>
      <c r="C73" s="175" t="s">
        <v>498</v>
      </c>
      <c r="D73" s="120">
        <f t="shared" si="8"/>
        <v>17</v>
      </c>
      <c r="E73" s="112">
        <v>6</v>
      </c>
      <c r="F73" s="112">
        <v>11</v>
      </c>
      <c r="G73" s="113">
        <f t="shared" si="6"/>
        <v>64.70588235294117</v>
      </c>
      <c r="I73" s="118"/>
    </row>
    <row r="74" spans="1:9" s="21" customFormat="1" ht="27.75" customHeight="1">
      <c r="A74" s="346"/>
      <c r="B74" s="180" t="s">
        <v>499</v>
      </c>
      <c r="C74" s="175" t="s">
        <v>500</v>
      </c>
      <c r="D74" s="120">
        <f t="shared" si="8"/>
        <v>12</v>
      </c>
      <c r="E74" s="112">
        <v>4</v>
      </c>
      <c r="F74" s="112">
        <v>8</v>
      </c>
      <c r="G74" s="113">
        <f t="shared" si="6"/>
        <v>66.66666666666666</v>
      </c>
      <c r="I74" s="118">
        <v>5</v>
      </c>
    </row>
    <row r="75" spans="1:9" s="21" customFormat="1" ht="27.75" customHeight="1">
      <c r="A75" s="346"/>
      <c r="B75" s="180" t="s">
        <v>501</v>
      </c>
      <c r="C75" s="175" t="s">
        <v>502</v>
      </c>
      <c r="D75" s="120">
        <f t="shared" si="8"/>
        <v>18</v>
      </c>
      <c r="E75" s="112">
        <v>6</v>
      </c>
      <c r="F75" s="112">
        <v>12</v>
      </c>
      <c r="G75" s="113">
        <f t="shared" si="6"/>
        <v>66.66666666666666</v>
      </c>
      <c r="I75" s="118"/>
    </row>
    <row r="76" spans="1:9" s="21" customFormat="1" ht="27.75" customHeight="1">
      <c r="A76" s="346"/>
      <c r="B76" s="180" t="s">
        <v>503</v>
      </c>
      <c r="C76" s="175" t="s">
        <v>504</v>
      </c>
      <c r="D76" s="120">
        <f t="shared" si="8"/>
        <v>17</v>
      </c>
      <c r="E76" s="112">
        <v>4</v>
      </c>
      <c r="F76" s="112">
        <v>13</v>
      </c>
      <c r="G76" s="113">
        <f t="shared" si="6"/>
        <v>76.47058823529412</v>
      </c>
      <c r="I76" s="118"/>
    </row>
    <row r="77" spans="1:9" s="21" customFormat="1" ht="39.75" customHeight="1">
      <c r="A77" s="346"/>
      <c r="B77" s="180" t="s">
        <v>505</v>
      </c>
      <c r="C77" s="175" t="s">
        <v>506</v>
      </c>
      <c r="D77" s="120">
        <f t="shared" si="8"/>
        <v>23</v>
      </c>
      <c r="E77" s="112">
        <v>8</v>
      </c>
      <c r="F77" s="112">
        <v>15</v>
      </c>
      <c r="G77" s="113">
        <f t="shared" si="6"/>
        <v>65.21739130434783</v>
      </c>
      <c r="I77" s="118"/>
    </row>
    <row r="78" spans="1:9" s="21" customFormat="1" ht="39.75" customHeight="1">
      <c r="A78" s="346"/>
      <c r="B78" s="180" t="s">
        <v>507</v>
      </c>
      <c r="C78" s="175" t="s">
        <v>508</v>
      </c>
      <c r="D78" s="120">
        <v>48</v>
      </c>
      <c r="E78" s="112">
        <v>26</v>
      </c>
      <c r="F78" s="112">
        <v>22</v>
      </c>
      <c r="G78" s="113">
        <f t="shared" si="6"/>
        <v>45.83333333333333</v>
      </c>
      <c r="I78" s="118"/>
    </row>
    <row r="79" spans="1:9" s="21" customFormat="1" ht="27.75" customHeight="1">
      <c r="A79" s="346"/>
      <c r="B79" s="180" t="s">
        <v>509</v>
      </c>
      <c r="C79" s="175" t="s">
        <v>510</v>
      </c>
      <c r="D79" s="120">
        <f>E79+F79</f>
        <v>19</v>
      </c>
      <c r="E79" s="112">
        <v>5</v>
      </c>
      <c r="F79" s="112">
        <v>14</v>
      </c>
      <c r="G79" s="113">
        <f t="shared" si="6"/>
        <v>73.68421052631578</v>
      </c>
      <c r="I79" s="118"/>
    </row>
    <row r="80" spans="1:9" s="21" customFormat="1" ht="27.75" customHeight="1">
      <c r="A80" s="346"/>
      <c r="B80" s="180" t="s">
        <v>511</v>
      </c>
      <c r="C80" s="175" t="s">
        <v>512</v>
      </c>
      <c r="D80" s="120">
        <v>45</v>
      </c>
      <c r="E80" s="112">
        <v>26</v>
      </c>
      <c r="F80" s="112">
        <v>19</v>
      </c>
      <c r="G80" s="113">
        <f t="shared" si="6"/>
        <v>42.22222222222222</v>
      </c>
      <c r="I80" s="118"/>
    </row>
    <row r="81" spans="1:9" s="21" customFormat="1" ht="39.75" customHeight="1">
      <c r="A81" s="346"/>
      <c r="B81" s="180" t="s">
        <v>513</v>
      </c>
      <c r="C81" s="175" t="s">
        <v>512</v>
      </c>
      <c r="D81" s="120">
        <f>E81+F81</f>
        <v>13</v>
      </c>
      <c r="E81" s="112">
        <v>4</v>
      </c>
      <c r="F81" s="112">
        <v>9</v>
      </c>
      <c r="G81" s="113">
        <f t="shared" si="6"/>
        <v>69.23076923076923</v>
      </c>
      <c r="I81" s="118"/>
    </row>
    <row r="82" spans="1:9" s="21" customFormat="1" ht="27.75" customHeight="1">
      <c r="A82" s="346"/>
      <c r="B82" s="180" t="s">
        <v>514</v>
      </c>
      <c r="C82" s="175" t="s">
        <v>515</v>
      </c>
      <c r="D82" s="120">
        <f>E82+F82</f>
        <v>14</v>
      </c>
      <c r="E82" s="112">
        <v>4</v>
      </c>
      <c r="F82" s="112">
        <v>10</v>
      </c>
      <c r="G82" s="113">
        <f t="shared" si="6"/>
        <v>71.42857142857143</v>
      </c>
      <c r="I82" s="118"/>
    </row>
    <row r="83" spans="1:9" s="21" customFormat="1" ht="27.75" customHeight="1">
      <c r="A83" s="346"/>
      <c r="B83" s="180" t="s">
        <v>516</v>
      </c>
      <c r="C83" s="175" t="s">
        <v>517</v>
      </c>
      <c r="D83" s="120">
        <v>95</v>
      </c>
      <c r="E83" s="112">
        <v>30</v>
      </c>
      <c r="F83" s="112">
        <v>65</v>
      </c>
      <c r="G83" s="113">
        <f t="shared" si="6"/>
        <v>68.42105263157895</v>
      </c>
      <c r="I83" s="118"/>
    </row>
    <row r="84" spans="1:9" s="21" customFormat="1" ht="27.75" customHeight="1">
      <c r="A84" s="346"/>
      <c r="B84" s="180" t="s">
        <v>518</v>
      </c>
      <c r="C84" s="175" t="s">
        <v>519</v>
      </c>
      <c r="D84" s="120">
        <f>E84+F84</f>
        <v>20</v>
      </c>
      <c r="E84" s="112">
        <v>6</v>
      </c>
      <c r="F84" s="112">
        <v>14</v>
      </c>
      <c r="G84" s="113">
        <f t="shared" si="6"/>
        <v>70</v>
      </c>
      <c r="I84" s="118"/>
    </row>
    <row r="85" spans="1:9" s="21" customFormat="1" ht="39.75" customHeight="1">
      <c r="A85" s="346"/>
      <c r="B85" s="180" t="s">
        <v>520</v>
      </c>
      <c r="C85" s="175" t="s">
        <v>521</v>
      </c>
      <c r="D85" s="120">
        <v>58</v>
      </c>
      <c r="E85" s="112">
        <v>33</v>
      </c>
      <c r="F85" s="112">
        <v>25</v>
      </c>
      <c r="G85" s="113">
        <f t="shared" si="6"/>
        <v>43.103448275862064</v>
      </c>
      <c r="I85" s="118"/>
    </row>
    <row r="86" spans="1:9" s="21" customFormat="1" ht="45" customHeight="1">
      <c r="A86" s="346"/>
      <c r="B86" s="180" t="s">
        <v>522</v>
      </c>
      <c r="C86" s="179" t="s">
        <v>523</v>
      </c>
      <c r="D86" s="120">
        <v>496</v>
      </c>
      <c r="E86" s="112">
        <v>279</v>
      </c>
      <c r="F86" s="112">
        <v>217</v>
      </c>
      <c r="G86" s="113">
        <f t="shared" si="6"/>
        <v>43.75</v>
      </c>
      <c r="I86" s="118"/>
    </row>
    <row r="87" spans="1:9" s="21" customFormat="1" ht="27.75" customHeight="1">
      <c r="A87" s="346"/>
      <c r="B87" s="180" t="s">
        <v>524</v>
      </c>
      <c r="C87" s="175" t="s">
        <v>525</v>
      </c>
      <c r="D87" s="120">
        <v>51</v>
      </c>
      <c r="E87" s="112">
        <v>15</v>
      </c>
      <c r="F87" s="112">
        <v>36</v>
      </c>
      <c r="G87" s="113">
        <f t="shared" si="6"/>
        <v>70.58823529411765</v>
      </c>
      <c r="I87" s="118"/>
    </row>
    <row r="88" spans="1:9" s="21" customFormat="1" ht="27.75" customHeight="1">
      <c r="A88" s="346"/>
      <c r="B88" s="180" t="s">
        <v>526</v>
      </c>
      <c r="C88" s="175" t="s">
        <v>527</v>
      </c>
      <c r="D88" s="120">
        <v>84</v>
      </c>
      <c r="E88" s="112">
        <v>45</v>
      </c>
      <c r="F88" s="112">
        <v>39</v>
      </c>
      <c r="G88" s="113">
        <f t="shared" si="6"/>
        <v>46.42857142857143</v>
      </c>
      <c r="I88" s="118"/>
    </row>
    <row r="89" spans="1:14" s="21" customFormat="1" ht="39.75" customHeight="1" thickBot="1">
      <c r="A89" s="348"/>
      <c r="B89" s="183" t="s">
        <v>528</v>
      </c>
      <c r="C89" s="184" t="s">
        <v>529</v>
      </c>
      <c r="D89" s="185">
        <v>37</v>
      </c>
      <c r="E89" s="160">
        <v>27</v>
      </c>
      <c r="F89" s="160">
        <v>10</v>
      </c>
      <c r="G89" s="161">
        <f t="shared" si="6"/>
        <v>27.027027027027028</v>
      </c>
      <c r="I89" s="118"/>
      <c r="L89" s="173"/>
      <c r="M89" s="173"/>
      <c r="N89" s="173"/>
    </row>
  </sheetData>
  <sheetProtection/>
  <mergeCells count="21">
    <mergeCell ref="A35:A38"/>
    <mergeCell ref="A39:A41"/>
    <mergeCell ref="A42:A48"/>
    <mergeCell ref="A49:A52"/>
    <mergeCell ref="A53:A69"/>
    <mergeCell ref="A70:A89"/>
    <mergeCell ref="A7:C7"/>
    <mergeCell ref="A8:A22"/>
    <mergeCell ref="A23:A24"/>
    <mergeCell ref="A25:A27"/>
    <mergeCell ref="A29:A30"/>
    <mergeCell ref="A31:A34"/>
    <mergeCell ref="A2:G2"/>
    <mergeCell ref="A3:G3"/>
    <mergeCell ref="A4:A6"/>
    <mergeCell ref="B4:B6"/>
    <mergeCell ref="C4:C6"/>
    <mergeCell ref="D4:G4"/>
    <mergeCell ref="D5:D6"/>
    <mergeCell ref="E5:E6"/>
    <mergeCell ref="F5:F6"/>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K95"/>
  <sheetViews>
    <sheetView zoomScale="60" zoomScaleNormal="60" zoomScalePageLayoutView="0" workbookViewId="0" topLeftCell="A1">
      <pane ySplit="6" topLeftCell="A7" activePane="bottomLeft" state="frozen"/>
      <selection pane="topLeft" activeCell="A1" sqref="A1"/>
      <selection pane="bottomLeft" activeCell="T58" sqref="T58"/>
    </sheetView>
  </sheetViews>
  <sheetFormatPr defaultColWidth="9.00390625" defaultRowHeight="16.5"/>
  <cols>
    <col min="1" max="1" width="15.125" style="0" customWidth="1"/>
    <col min="2" max="2" width="36.625" style="0" customWidth="1"/>
    <col min="3" max="6" width="13.125" style="0" customWidth="1"/>
    <col min="7" max="7" width="11.50390625" style="0" customWidth="1"/>
    <col min="9" max="9" width="9.25390625" style="0" hidden="1" customWidth="1"/>
    <col min="10" max="11" width="9.00390625" style="0" hidden="1" customWidth="1"/>
  </cols>
  <sheetData>
    <row r="1" spans="1:11" ht="21" customHeight="1">
      <c r="A1" s="2"/>
      <c r="B1" s="1"/>
      <c r="C1" s="22"/>
      <c r="D1" s="1"/>
      <c r="E1" s="1"/>
      <c r="F1" s="4"/>
      <c r="G1" s="4" t="s">
        <v>206</v>
      </c>
      <c r="H1" s="1"/>
      <c r="I1" s="1"/>
      <c r="J1" s="1"/>
      <c r="K1" s="1"/>
    </row>
    <row r="2" spans="1:11" ht="69.75" customHeight="1">
      <c r="A2" s="325" t="s">
        <v>207</v>
      </c>
      <c r="B2" s="338"/>
      <c r="C2" s="338"/>
      <c r="D2" s="338"/>
      <c r="E2" s="338"/>
      <c r="F2" s="338"/>
      <c r="G2" s="339"/>
      <c r="H2" s="1"/>
      <c r="I2" s="1"/>
      <c r="J2" s="1"/>
      <c r="K2" s="1"/>
    </row>
    <row r="3" spans="1:11" ht="42" customHeight="1" thickBot="1">
      <c r="A3" s="294" t="s">
        <v>208</v>
      </c>
      <c r="B3" s="340"/>
      <c r="C3" s="340"/>
      <c r="D3" s="340"/>
      <c r="E3" s="340"/>
      <c r="F3" s="340"/>
      <c r="G3" s="340"/>
      <c r="H3" s="1"/>
      <c r="I3" s="1"/>
      <c r="J3" s="1"/>
      <c r="K3" s="1"/>
    </row>
    <row r="4" spans="1:11" ht="36" customHeight="1">
      <c r="A4" s="295" t="s">
        <v>209</v>
      </c>
      <c r="B4" s="298" t="s">
        <v>210</v>
      </c>
      <c r="C4" s="326" t="s">
        <v>211</v>
      </c>
      <c r="D4" s="304" t="s">
        <v>212</v>
      </c>
      <c r="E4" s="305"/>
      <c r="F4" s="305"/>
      <c r="G4" s="305"/>
      <c r="H4" s="1"/>
      <c r="I4" s="1"/>
      <c r="J4" s="1"/>
      <c r="K4" s="1"/>
    </row>
    <row r="5" spans="1:11" ht="24" customHeight="1">
      <c r="A5" s="296"/>
      <c r="B5" s="299"/>
      <c r="C5" s="327"/>
      <c r="D5" s="308" t="s">
        <v>213</v>
      </c>
      <c r="E5" s="308" t="s">
        <v>214</v>
      </c>
      <c r="F5" s="308" t="s">
        <v>215</v>
      </c>
      <c r="G5" s="48"/>
      <c r="H5" s="1"/>
      <c r="I5" s="1"/>
      <c r="J5" s="1"/>
      <c r="K5" s="1"/>
    </row>
    <row r="6" spans="1:11" ht="32.25" customHeight="1">
      <c r="A6" s="297"/>
      <c r="B6" s="300"/>
      <c r="C6" s="328"/>
      <c r="D6" s="309"/>
      <c r="E6" s="309"/>
      <c r="F6" s="309"/>
      <c r="G6" s="8" t="s">
        <v>216</v>
      </c>
      <c r="H6" s="1"/>
      <c r="I6" s="1"/>
      <c r="J6" s="1"/>
      <c r="K6" s="1"/>
    </row>
    <row r="7" spans="1:11" ht="39.75" customHeight="1">
      <c r="A7" s="289" t="s">
        <v>217</v>
      </c>
      <c r="B7" s="289"/>
      <c r="C7" s="290"/>
      <c r="D7" s="109">
        <f>SUM(D8:D76)</f>
        <v>6101</v>
      </c>
      <c r="E7" s="109">
        <f>SUM(E8:E76)</f>
        <v>2287</v>
      </c>
      <c r="F7" s="109">
        <f>SUM(F8:F76)</f>
        <v>3814</v>
      </c>
      <c r="G7" s="110">
        <f aca="true" t="shared" si="0" ref="G7:G70">F7/$D7*100</f>
        <v>62.514341911162106</v>
      </c>
      <c r="H7" s="7"/>
      <c r="I7" s="13">
        <f>(E7/D7)*100</f>
        <v>37.485658088837894</v>
      </c>
      <c r="J7" s="13">
        <f>(F7/D7)*100</f>
        <v>62.514341911162106</v>
      </c>
      <c r="K7" s="13">
        <f>J7-I7</f>
        <v>25.02868382232421</v>
      </c>
    </row>
    <row r="8" spans="1:9" s="21" customFormat="1" ht="39.75" customHeight="1">
      <c r="A8" s="330" t="s">
        <v>218</v>
      </c>
      <c r="B8" s="89" t="s">
        <v>219</v>
      </c>
      <c r="C8" s="111">
        <v>42453</v>
      </c>
      <c r="D8" s="112">
        <f aca="true" t="shared" si="1" ref="D8:D71">E8+F8</f>
        <v>57</v>
      </c>
      <c r="E8" s="112">
        <v>18</v>
      </c>
      <c r="F8" s="112">
        <v>39</v>
      </c>
      <c r="G8" s="113">
        <f t="shared" si="0"/>
        <v>68.42105263157895</v>
      </c>
      <c r="I8" s="114">
        <v>2</v>
      </c>
    </row>
    <row r="9" spans="1:9" s="21" customFormat="1" ht="39.75" customHeight="1">
      <c r="A9" s="331"/>
      <c r="B9" s="91" t="s">
        <v>220</v>
      </c>
      <c r="C9" s="115" t="s">
        <v>221</v>
      </c>
      <c r="D9" s="112">
        <f t="shared" si="1"/>
        <v>19</v>
      </c>
      <c r="E9" s="116">
        <v>8</v>
      </c>
      <c r="F9" s="116">
        <v>11</v>
      </c>
      <c r="G9" s="113">
        <f t="shared" si="0"/>
        <v>57.89473684210527</v>
      </c>
      <c r="I9" s="117">
        <v>2</v>
      </c>
    </row>
    <row r="10" spans="1:9" s="21" customFormat="1" ht="39.75" customHeight="1">
      <c r="A10" s="331"/>
      <c r="B10" s="89" t="s">
        <v>222</v>
      </c>
      <c r="C10" s="115" t="s">
        <v>223</v>
      </c>
      <c r="D10" s="112">
        <f t="shared" si="1"/>
        <v>11</v>
      </c>
      <c r="E10" s="112">
        <v>7</v>
      </c>
      <c r="F10" s="112">
        <v>4</v>
      </c>
      <c r="G10" s="113">
        <f t="shared" si="0"/>
        <v>36.36363636363637</v>
      </c>
      <c r="I10" s="118">
        <v>2</v>
      </c>
    </row>
    <row r="11" spans="1:9" s="21" customFormat="1" ht="39.75" customHeight="1">
      <c r="A11" s="331"/>
      <c r="B11" s="91" t="s">
        <v>224</v>
      </c>
      <c r="C11" s="115" t="s">
        <v>225</v>
      </c>
      <c r="D11" s="112">
        <f t="shared" si="1"/>
        <v>40</v>
      </c>
      <c r="E11" s="112">
        <v>10</v>
      </c>
      <c r="F11" s="112">
        <v>30</v>
      </c>
      <c r="G11" s="113">
        <f t="shared" si="0"/>
        <v>75</v>
      </c>
      <c r="I11" s="118">
        <v>2</v>
      </c>
    </row>
    <row r="12" spans="1:9" s="21" customFormat="1" ht="39.75" customHeight="1">
      <c r="A12" s="331"/>
      <c r="B12" s="89" t="s">
        <v>226</v>
      </c>
      <c r="C12" s="111">
        <v>42838</v>
      </c>
      <c r="D12" s="112">
        <f t="shared" si="1"/>
        <v>25</v>
      </c>
      <c r="E12" s="119">
        <v>7</v>
      </c>
      <c r="F12" s="119">
        <v>18</v>
      </c>
      <c r="G12" s="113">
        <f t="shared" si="0"/>
        <v>72</v>
      </c>
      <c r="I12" s="118">
        <v>2</v>
      </c>
    </row>
    <row r="13" spans="1:9" s="21" customFormat="1" ht="39.75" customHeight="1">
      <c r="A13" s="331"/>
      <c r="B13" s="89" t="s">
        <v>227</v>
      </c>
      <c r="C13" s="111">
        <v>42846</v>
      </c>
      <c r="D13" s="112">
        <f t="shared" si="1"/>
        <v>65</v>
      </c>
      <c r="E13" s="112">
        <v>18</v>
      </c>
      <c r="F13" s="112">
        <v>47</v>
      </c>
      <c r="G13" s="113">
        <f t="shared" si="0"/>
        <v>72.3076923076923</v>
      </c>
      <c r="I13" s="118">
        <v>2</v>
      </c>
    </row>
    <row r="14" spans="1:9" s="21" customFormat="1" ht="39.75" customHeight="1">
      <c r="A14" s="331"/>
      <c r="B14" s="89" t="s">
        <v>228</v>
      </c>
      <c r="C14" s="111">
        <v>42848</v>
      </c>
      <c r="D14" s="112">
        <f t="shared" si="1"/>
        <v>66</v>
      </c>
      <c r="E14" s="112">
        <v>32</v>
      </c>
      <c r="F14" s="112">
        <v>34</v>
      </c>
      <c r="G14" s="113">
        <f t="shared" si="0"/>
        <v>51.515151515151516</v>
      </c>
      <c r="I14" s="118">
        <v>2</v>
      </c>
    </row>
    <row r="15" spans="1:9" s="21" customFormat="1" ht="39.75" customHeight="1">
      <c r="A15" s="331"/>
      <c r="B15" s="91" t="s">
        <v>229</v>
      </c>
      <c r="C15" s="111">
        <v>42850</v>
      </c>
      <c r="D15" s="120">
        <f t="shared" si="1"/>
        <v>88</v>
      </c>
      <c r="E15" s="112">
        <v>19</v>
      </c>
      <c r="F15" s="112">
        <v>69</v>
      </c>
      <c r="G15" s="113">
        <f t="shared" si="0"/>
        <v>78.4090909090909</v>
      </c>
      <c r="I15" s="118">
        <v>2</v>
      </c>
    </row>
    <row r="16" spans="1:9" s="21" customFormat="1" ht="39.75" customHeight="1">
      <c r="A16" s="331"/>
      <c r="B16" s="91" t="s">
        <v>230</v>
      </c>
      <c r="C16" s="111">
        <v>42851</v>
      </c>
      <c r="D16" s="112">
        <f t="shared" si="1"/>
        <v>90</v>
      </c>
      <c r="E16" s="112">
        <v>25</v>
      </c>
      <c r="F16" s="112">
        <v>65</v>
      </c>
      <c r="G16" s="113">
        <f t="shared" si="0"/>
        <v>72.22222222222221</v>
      </c>
      <c r="I16" s="118">
        <v>2</v>
      </c>
    </row>
    <row r="17" spans="1:9" s="21" customFormat="1" ht="39.75" customHeight="1">
      <c r="A17" s="331"/>
      <c r="B17" s="91" t="s">
        <v>231</v>
      </c>
      <c r="C17" s="111">
        <v>42852</v>
      </c>
      <c r="D17" s="112">
        <f t="shared" si="1"/>
        <v>37</v>
      </c>
      <c r="E17" s="112">
        <v>6</v>
      </c>
      <c r="F17" s="112">
        <v>31</v>
      </c>
      <c r="G17" s="113">
        <f t="shared" si="0"/>
        <v>83.78378378378379</v>
      </c>
      <c r="I17" s="118">
        <v>2</v>
      </c>
    </row>
    <row r="18" spans="1:9" s="21" customFormat="1" ht="39.75" customHeight="1">
      <c r="A18" s="331"/>
      <c r="B18" s="89" t="s">
        <v>232</v>
      </c>
      <c r="C18" s="111">
        <v>42853</v>
      </c>
      <c r="D18" s="120">
        <f t="shared" si="1"/>
        <v>78</v>
      </c>
      <c r="E18" s="112">
        <v>20</v>
      </c>
      <c r="F18" s="112">
        <v>58</v>
      </c>
      <c r="G18" s="113">
        <f t="shared" si="0"/>
        <v>74.35897435897436</v>
      </c>
      <c r="I18" s="118">
        <v>2</v>
      </c>
    </row>
    <row r="19" spans="1:9" s="21" customFormat="1" ht="39.75" customHeight="1">
      <c r="A19" s="331"/>
      <c r="B19" s="89" t="s">
        <v>233</v>
      </c>
      <c r="C19" s="111">
        <v>42854</v>
      </c>
      <c r="D19" s="112">
        <f t="shared" si="1"/>
        <v>27</v>
      </c>
      <c r="E19" s="112">
        <v>6</v>
      </c>
      <c r="F19" s="112">
        <v>21</v>
      </c>
      <c r="G19" s="113">
        <f t="shared" si="0"/>
        <v>77.77777777777779</v>
      </c>
      <c r="H19" s="121"/>
      <c r="I19" s="118">
        <v>2</v>
      </c>
    </row>
    <row r="20" spans="1:9" s="21" customFormat="1" ht="39.75" customHeight="1">
      <c r="A20" s="331"/>
      <c r="B20" s="91" t="s">
        <v>234</v>
      </c>
      <c r="C20" s="115" t="s">
        <v>235</v>
      </c>
      <c r="D20" s="120">
        <f t="shared" si="1"/>
        <v>18</v>
      </c>
      <c r="E20" s="112">
        <v>3</v>
      </c>
      <c r="F20" s="112">
        <v>15</v>
      </c>
      <c r="G20" s="113">
        <f t="shared" si="0"/>
        <v>83.33333333333334</v>
      </c>
      <c r="H20" s="121"/>
      <c r="I20" s="118">
        <v>2</v>
      </c>
    </row>
    <row r="21" spans="1:9" s="21" customFormat="1" ht="39.75" customHeight="1">
      <c r="A21" s="331"/>
      <c r="B21" s="89" t="s">
        <v>236</v>
      </c>
      <c r="C21" s="111">
        <v>42859</v>
      </c>
      <c r="D21" s="112">
        <f t="shared" si="1"/>
        <v>41</v>
      </c>
      <c r="E21" s="112">
        <v>9</v>
      </c>
      <c r="F21" s="112">
        <v>32</v>
      </c>
      <c r="G21" s="113">
        <f t="shared" si="0"/>
        <v>78.04878048780488</v>
      </c>
      <c r="H21" s="121"/>
      <c r="I21" s="118">
        <v>2</v>
      </c>
    </row>
    <row r="22" spans="1:9" s="21" customFormat="1" ht="39.75" customHeight="1">
      <c r="A22" s="331"/>
      <c r="B22" s="91" t="s">
        <v>237</v>
      </c>
      <c r="C22" s="115" t="s">
        <v>238</v>
      </c>
      <c r="D22" s="112">
        <f t="shared" si="1"/>
        <v>35</v>
      </c>
      <c r="E22" s="112">
        <v>9</v>
      </c>
      <c r="F22" s="112">
        <v>26</v>
      </c>
      <c r="G22" s="113">
        <f t="shared" si="0"/>
        <v>74.28571428571429</v>
      </c>
      <c r="H22" s="121"/>
      <c r="I22" s="118">
        <v>2</v>
      </c>
    </row>
    <row r="23" spans="1:9" s="21" customFormat="1" ht="39.75" customHeight="1">
      <c r="A23" s="331"/>
      <c r="B23" s="91" t="s">
        <v>239</v>
      </c>
      <c r="C23" s="122">
        <v>42939</v>
      </c>
      <c r="D23" s="120">
        <f t="shared" si="1"/>
        <v>62</v>
      </c>
      <c r="E23" s="116">
        <v>31</v>
      </c>
      <c r="F23" s="116">
        <v>31</v>
      </c>
      <c r="G23" s="113">
        <f t="shared" si="0"/>
        <v>50</v>
      </c>
      <c r="H23" s="121"/>
      <c r="I23" s="118">
        <v>2</v>
      </c>
    </row>
    <row r="24" spans="1:9" s="21" customFormat="1" ht="39.75" customHeight="1">
      <c r="A24" s="332"/>
      <c r="B24" s="91" t="s">
        <v>240</v>
      </c>
      <c r="C24" s="122">
        <v>42971</v>
      </c>
      <c r="D24" s="123">
        <f t="shared" si="1"/>
        <v>16</v>
      </c>
      <c r="E24" s="124">
        <v>5</v>
      </c>
      <c r="F24" s="124">
        <v>11</v>
      </c>
      <c r="G24" s="125">
        <f t="shared" si="0"/>
        <v>68.75</v>
      </c>
      <c r="H24" s="121"/>
      <c r="I24" s="117">
        <v>2</v>
      </c>
    </row>
    <row r="25" spans="1:9" s="21" customFormat="1" ht="39.75" customHeight="1">
      <c r="A25" s="349" t="s">
        <v>241</v>
      </c>
      <c r="B25" s="70" t="s">
        <v>242</v>
      </c>
      <c r="C25" s="126">
        <v>42981</v>
      </c>
      <c r="D25" s="120">
        <f t="shared" si="1"/>
        <v>59</v>
      </c>
      <c r="E25" s="119">
        <v>26</v>
      </c>
      <c r="F25" s="119">
        <v>33</v>
      </c>
      <c r="G25" s="113">
        <f t="shared" si="0"/>
        <v>55.932203389830505</v>
      </c>
      <c r="H25" s="121"/>
      <c r="I25" s="118">
        <v>1</v>
      </c>
    </row>
    <row r="26" spans="1:9" s="21" customFormat="1" ht="39.75" customHeight="1">
      <c r="A26" s="349"/>
      <c r="B26" s="91" t="s">
        <v>243</v>
      </c>
      <c r="C26" s="115" t="s">
        <v>244</v>
      </c>
      <c r="D26" s="120">
        <f t="shared" si="1"/>
        <v>33</v>
      </c>
      <c r="E26" s="112">
        <v>12</v>
      </c>
      <c r="F26" s="112">
        <v>21</v>
      </c>
      <c r="G26" s="113">
        <f t="shared" si="0"/>
        <v>63.63636363636363</v>
      </c>
      <c r="H26" s="121"/>
      <c r="I26" s="118">
        <v>2</v>
      </c>
    </row>
    <row r="27" spans="1:9" s="21" customFormat="1" ht="39.75" customHeight="1">
      <c r="A27" s="349"/>
      <c r="B27" s="91" t="s">
        <v>245</v>
      </c>
      <c r="C27" s="111">
        <v>43007</v>
      </c>
      <c r="D27" s="120">
        <f t="shared" si="1"/>
        <v>37</v>
      </c>
      <c r="E27" s="112">
        <v>10</v>
      </c>
      <c r="F27" s="112">
        <v>27</v>
      </c>
      <c r="G27" s="113">
        <f t="shared" si="0"/>
        <v>72.97297297297297</v>
      </c>
      <c r="H27" s="121"/>
      <c r="I27" s="118">
        <v>2</v>
      </c>
    </row>
    <row r="28" spans="1:9" s="21" customFormat="1" ht="39.75" customHeight="1">
      <c r="A28" s="349"/>
      <c r="B28" s="89" t="s">
        <v>246</v>
      </c>
      <c r="C28" s="111">
        <v>43013</v>
      </c>
      <c r="D28" s="112">
        <f t="shared" si="1"/>
        <v>46</v>
      </c>
      <c r="E28" s="112">
        <v>16</v>
      </c>
      <c r="F28" s="112">
        <v>30</v>
      </c>
      <c r="G28" s="113">
        <f t="shared" si="0"/>
        <v>65.21739130434783</v>
      </c>
      <c r="H28" s="121"/>
      <c r="I28" s="118">
        <v>2</v>
      </c>
    </row>
    <row r="29" spans="1:9" s="21" customFormat="1" ht="39.75" customHeight="1">
      <c r="A29" s="349"/>
      <c r="B29" s="89" t="s">
        <v>247</v>
      </c>
      <c r="C29" s="111">
        <v>43056</v>
      </c>
      <c r="D29" s="120">
        <f t="shared" si="1"/>
        <v>49</v>
      </c>
      <c r="E29" s="112">
        <v>12</v>
      </c>
      <c r="F29" s="112">
        <v>37</v>
      </c>
      <c r="G29" s="113">
        <f t="shared" si="0"/>
        <v>75.51020408163265</v>
      </c>
      <c r="H29" s="121"/>
      <c r="I29" s="118">
        <v>2</v>
      </c>
    </row>
    <row r="30" spans="1:9" s="21" customFormat="1" ht="39.75" customHeight="1">
      <c r="A30" s="335"/>
      <c r="B30" s="91" t="s">
        <v>248</v>
      </c>
      <c r="C30" s="122">
        <v>43074</v>
      </c>
      <c r="D30" s="120">
        <f t="shared" si="1"/>
        <v>49</v>
      </c>
      <c r="E30" s="116">
        <v>12</v>
      </c>
      <c r="F30" s="116">
        <v>37</v>
      </c>
      <c r="G30" s="113">
        <f t="shared" si="0"/>
        <v>75.51020408163265</v>
      </c>
      <c r="H30" s="121"/>
      <c r="I30" s="118">
        <v>2</v>
      </c>
    </row>
    <row r="31" spans="1:9" s="21" customFormat="1" ht="39.75" customHeight="1">
      <c r="A31" s="350" t="s">
        <v>249</v>
      </c>
      <c r="B31" s="127" t="s">
        <v>250</v>
      </c>
      <c r="C31" s="128" t="s">
        <v>251</v>
      </c>
      <c r="D31" s="120">
        <f t="shared" si="1"/>
        <v>426</v>
      </c>
      <c r="E31" s="112">
        <v>124</v>
      </c>
      <c r="F31" s="112">
        <v>302</v>
      </c>
      <c r="G31" s="113">
        <f t="shared" si="0"/>
        <v>70.89201877934272</v>
      </c>
      <c r="H31" s="121"/>
      <c r="I31" s="129">
        <v>3</v>
      </c>
    </row>
    <row r="32" spans="1:9" s="21" customFormat="1" ht="39.75" customHeight="1">
      <c r="A32" s="349"/>
      <c r="B32" s="130" t="s">
        <v>252</v>
      </c>
      <c r="C32" s="115" t="s">
        <v>253</v>
      </c>
      <c r="D32" s="120">
        <f t="shared" si="1"/>
        <v>137</v>
      </c>
      <c r="E32" s="112">
        <v>41</v>
      </c>
      <c r="F32" s="112">
        <v>96</v>
      </c>
      <c r="G32" s="113">
        <f t="shared" si="0"/>
        <v>70.07299270072993</v>
      </c>
      <c r="H32" s="121"/>
      <c r="I32" s="129">
        <v>3</v>
      </c>
    </row>
    <row r="33" spans="1:9" s="21" customFormat="1" ht="39.75" customHeight="1">
      <c r="A33" s="335"/>
      <c r="B33" s="130" t="s">
        <v>254</v>
      </c>
      <c r="C33" s="131" t="s">
        <v>255</v>
      </c>
      <c r="D33" s="120">
        <f t="shared" si="1"/>
        <v>18</v>
      </c>
      <c r="E33" s="116">
        <v>5</v>
      </c>
      <c r="F33" s="116">
        <v>13</v>
      </c>
      <c r="G33" s="113">
        <f t="shared" si="0"/>
        <v>72.22222222222221</v>
      </c>
      <c r="I33" s="129">
        <v>3</v>
      </c>
    </row>
    <row r="34" spans="1:9" s="21" customFormat="1" ht="39.75" customHeight="1">
      <c r="A34" s="317" t="s">
        <v>256</v>
      </c>
      <c r="B34" s="91" t="s">
        <v>257</v>
      </c>
      <c r="C34" s="115" t="s">
        <v>258</v>
      </c>
      <c r="D34" s="120">
        <f t="shared" si="1"/>
        <v>101</v>
      </c>
      <c r="E34" s="112">
        <v>38</v>
      </c>
      <c r="F34" s="112">
        <v>63</v>
      </c>
      <c r="G34" s="113">
        <f t="shared" si="0"/>
        <v>62.37623762376238</v>
      </c>
      <c r="I34" s="118">
        <v>3</v>
      </c>
    </row>
    <row r="35" spans="1:9" s="21" customFormat="1" ht="39.75" customHeight="1">
      <c r="A35" s="335"/>
      <c r="B35" s="91" t="s">
        <v>259</v>
      </c>
      <c r="C35" s="115" t="s">
        <v>260</v>
      </c>
      <c r="D35" s="120">
        <f t="shared" si="1"/>
        <v>225</v>
      </c>
      <c r="E35" s="116">
        <v>109</v>
      </c>
      <c r="F35" s="116">
        <v>116</v>
      </c>
      <c r="G35" s="113">
        <f t="shared" si="0"/>
        <v>51.55555555555556</v>
      </c>
      <c r="I35" s="118">
        <v>3</v>
      </c>
    </row>
    <row r="36" spans="1:9" s="21" customFormat="1" ht="39.75" customHeight="1">
      <c r="A36" s="27" t="s">
        <v>261</v>
      </c>
      <c r="B36" s="62" t="s">
        <v>262</v>
      </c>
      <c r="C36" s="132" t="s">
        <v>263</v>
      </c>
      <c r="D36" s="120">
        <f t="shared" si="1"/>
        <v>50</v>
      </c>
      <c r="E36" s="112">
        <v>11</v>
      </c>
      <c r="F36" s="112">
        <v>39</v>
      </c>
      <c r="G36" s="113">
        <f t="shared" si="0"/>
        <v>78</v>
      </c>
      <c r="I36" s="118">
        <v>3</v>
      </c>
    </row>
    <row r="37" spans="1:9" ht="39" customHeight="1">
      <c r="A37" s="351" t="s">
        <v>264</v>
      </c>
      <c r="B37" s="60" t="s">
        <v>265</v>
      </c>
      <c r="C37" s="133" t="s">
        <v>88</v>
      </c>
      <c r="D37" s="120">
        <f>E37+F37</f>
        <v>174</v>
      </c>
      <c r="E37" s="112">
        <v>58</v>
      </c>
      <c r="F37" s="112">
        <v>116</v>
      </c>
      <c r="G37" s="113">
        <f>F37/$D37*100</f>
        <v>66.66666666666666</v>
      </c>
      <c r="H37" s="1"/>
      <c r="I37" s="40">
        <v>1</v>
      </c>
    </row>
    <row r="38" spans="1:9" ht="63.75" customHeight="1">
      <c r="A38" s="351"/>
      <c r="B38" s="91" t="s">
        <v>266</v>
      </c>
      <c r="C38" s="132" t="s">
        <v>267</v>
      </c>
      <c r="D38" s="120">
        <f>E38+F38</f>
        <v>25</v>
      </c>
      <c r="E38" s="112">
        <v>14</v>
      </c>
      <c r="F38" s="112">
        <v>11</v>
      </c>
      <c r="G38" s="113">
        <f>F38/$D38*100</f>
        <v>44</v>
      </c>
      <c r="H38" s="1"/>
      <c r="I38" s="39"/>
    </row>
    <row r="39" spans="1:9" s="21" customFormat="1" ht="39.75" customHeight="1">
      <c r="A39" s="27" t="s">
        <v>13</v>
      </c>
      <c r="B39" s="70" t="s">
        <v>268</v>
      </c>
      <c r="C39" s="132" t="s">
        <v>269</v>
      </c>
      <c r="D39" s="120">
        <f>E39+F39</f>
        <v>52</v>
      </c>
      <c r="E39" s="112">
        <v>17</v>
      </c>
      <c r="F39" s="112">
        <v>35</v>
      </c>
      <c r="G39" s="113">
        <f>F39/$D39*100</f>
        <v>67.3076923076923</v>
      </c>
      <c r="I39" s="118">
        <v>1</v>
      </c>
    </row>
    <row r="40" spans="1:9" s="21" customFormat="1" ht="67.5" customHeight="1">
      <c r="A40" s="56" t="s">
        <v>270</v>
      </c>
      <c r="B40" s="91" t="s">
        <v>271</v>
      </c>
      <c r="C40" s="134" t="s">
        <v>272</v>
      </c>
      <c r="D40" s="123">
        <f>E40+F40</f>
        <v>145</v>
      </c>
      <c r="E40" s="135">
        <v>57</v>
      </c>
      <c r="F40" s="135">
        <v>88</v>
      </c>
      <c r="G40" s="125">
        <f>F40/$D40*100</f>
        <v>60.689655172413794</v>
      </c>
      <c r="I40" s="118">
        <v>1</v>
      </c>
    </row>
    <row r="41" spans="1:9" s="21" customFormat="1" ht="39.75" customHeight="1">
      <c r="A41" s="331" t="s">
        <v>270</v>
      </c>
      <c r="B41" s="70" t="s">
        <v>273</v>
      </c>
      <c r="C41" s="132" t="s">
        <v>274</v>
      </c>
      <c r="D41" s="120">
        <f>E41+F41</f>
        <v>300</v>
      </c>
      <c r="E41" s="112">
        <v>100</v>
      </c>
      <c r="F41" s="112">
        <v>200</v>
      </c>
      <c r="G41" s="113">
        <f>F41/$D41*100</f>
        <v>66.66666666666666</v>
      </c>
      <c r="I41" s="118">
        <v>1</v>
      </c>
    </row>
    <row r="42" spans="1:9" s="21" customFormat="1" ht="39.75" customHeight="1">
      <c r="A42" s="332"/>
      <c r="B42" s="91" t="s">
        <v>275</v>
      </c>
      <c r="C42" s="115" t="s">
        <v>276</v>
      </c>
      <c r="D42" s="120">
        <f t="shared" si="1"/>
        <v>8</v>
      </c>
      <c r="E42" s="112">
        <v>4</v>
      </c>
      <c r="F42" s="112">
        <v>4</v>
      </c>
      <c r="G42" s="113">
        <f t="shared" si="0"/>
        <v>50</v>
      </c>
      <c r="I42" s="118">
        <v>1</v>
      </c>
    </row>
    <row r="43" spans="1:9" s="21" customFormat="1" ht="39.75" customHeight="1">
      <c r="A43" s="330" t="s">
        <v>277</v>
      </c>
      <c r="B43" s="60" t="s">
        <v>278</v>
      </c>
      <c r="C43" s="136" t="s">
        <v>279</v>
      </c>
      <c r="D43" s="120">
        <f t="shared" si="1"/>
        <v>32</v>
      </c>
      <c r="E43" s="112">
        <v>5</v>
      </c>
      <c r="F43" s="112">
        <v>27</v>
      </c>
      <c r="G43" s="113">
        <f t="shared" si="0"/>
        <v>84.375</v>
      </c>
      <c r="I43" s="137">
        <v>2</v>
      </c>
    </row>
    <row r="44" spans="1:9" s="21" customFormat="1" ht="39.75" customHeight="1">
      <c r="A44" s="331"/>
      <c r="B44" s="60" t="s">
        <v>280</v>
      </c>
      <c r="C44" s="136" t="s">
        <v>281</v>
      </c>
      <c r="D44" s="120">
        <f t="shared" si="1"/>
        <v>196</v>
      </c>
      <c r="E44" s="112">
        <v>53</v>
      </c>
      <c r="F44" s="112">
        <v>143</v>
      </c>
      <c r="G44" s="113">
        <f t="shared" si="0"/>
        <v>72.95918367346938</v>
      </c>
      <c r="I44" s="138">
        <v>2</v>
      </c>
    </row>
    <row r="45" spans="1:9" s="21" customFormat="1" ht="39.75" customHeight="1">
      <c r="A45" s="331"/>
      <c r="B45" s="60" t="s">
        <v>282</v>
      </c>
      <c r="C45" s="136" t="s">
        <v>283</v>
      </c>
      <c r="D45" s="120">
        <f t="shared" si="1"/>
        <v>42</v>
      </c>
      <c r="E45" s="112">
        <v>27</v>
      </c>
      <c r="F45" s="112">
        <v>15</v>
      </c>
      <c r="G45" s="113">
        <f t="shared" si="0"/>
        <v>35.714285714285715</v>
      </c>
      <c r="I45" s="138">
        <v>2</v>
      </c>
    </row>
    <row r="46" spans="1:9" s="21" customFormat="1" ht="39.75" customHeight="1">
      <c r="A46" s="331"/>
      <c r="B46" s="60" t="s">
        <v>198</v>
      </c>
      <c r="C46" s="136" t="s">
        <v>284</v>
      </c>
      <c r="D46" s="120">
        <f t="shared" si="1"/>
        <v>49</v>
      </c>
      <c r="E46" s="112">
        <v>28</v>
      </c>
      <c r="F46" s="112">
        <v>21</v>
      </c>
      <c r="G46" s="113">
        <f t="shared" si="0"/>
        <v>42.857142857142854</v>
      </c>
      <c r="I46" s="138">
        <v>2</v>
      </c>
    </row>
    <row r="47" spans="1:9" s="21" customFormat="1" ht="67.5" customHeight="1">
      <c r="A47" s="332"/>
      <c r="B47" s="91" t="s">
        <v>285</v>
      </c>
      <c r="C47" s="136" t="s">
        <v>286</v>
      </c>
      <c r="D47" s="120">
        <f t="shared" si="1"/>
        <v>249</v>
      </c>
      <c r="E47" s="112">
        <v>93</v>
      </c>
      <c r="F47" s="112">
        <v>156</v>
      </c>
      <c r="G47" s="113">
        <f t="shared" si="0"/>
        <v>62.65060240963856</v>
      </c>
      <c r="I47" s="138">
        <v>2</v>
      </c>
    </row>
    <row r="48" spans="1:9" s="21" customFormat="1" ht="39.75" customHeight="1">
      <c r="A48" s="330" t="s">
        <v>287</v>
      </c>
      <c r="B48" s="49" t="s">
        <v>288</v>
      </c>
      <c r="C48" s="115" t="s">
        <v>289</v>
      </c>
      <c r="D48" s="120">
        <f>E48+F48</f>
        <v>39</v>
      </c>
      <c r="E48" s="112">
        <v>13</v>
      </c>
      <c r="F48" s="112">
        <v>26</v>
      </c>
      <c r="G48" s="113">
        <f>F48/$D48*100</f>
        <v>66.66666666666666</v>
      </c>
      <c r="I48" s="118">
        <v>1</v>
      </c>
    </row>
    <row r="49" spans="1:9" s="21" customFormat="1" ht="39.75" customHeight="1">
      <c r="A49" s="331"/>
      <c r="B49" s="49" t="s">
        <v>202</v>
      </c>
      <c r="C49" s="139" t="s">
        <v>290</v>
      </c>
      <c r="D49" s="120">
        <f>E49+F49</f>
        <v>454</v>
      </c>
      <c r="E49" s="112">
        <v>167</v>
      </c>
      <c r="F49" s="112">
        <v>287</v>
      </c>
      <c r="G49" s="113">
        <f>F49/$D49*100</f>
        <v>63.21585903083701</v>
      </c>
      <c r="I49" s="118"/>
    </row>
    <row r="50" spans="1:9" s="21" customFormat="1" ht="39.75" customHeight="1">
      <c r="A50" s="331"/>
      <c r="B50" s="49" t="s">
        <v>291</v>
      </c>
      <c r="C50" s="115" t="s">
        <v>292</v>
      </c>
      <c r="D50" s="120">
        <f>E50+F50</f>
        <v>53</v>
      </c>
      <c r="E50" s="112">
        <v>21</v>
      </c>
      <c r="F50" s="112">
        <v>32</v>
      </c>
      <c r="G50" s="113">
        <f>F50/$D50*100</f>
        <v>60.37735849056604</v>
      </c>
      <c r="I50" s="118">
        <v>1</v>
      </c>
    </row>
    <row r="51" spans="1:9" s="21" customFormat="1" ht="39.75" customHeight="1">
      <c r="A51" s="331"/>
      <c r="B51" s="49" t="s">
        <v>293</v>
      </c>
      <c r="C51" s="115" t="s">
        <v>294</v>
      </c>
      <c r="D51" s="120">
        <f>E51+F51</f>
        <v>34</v>
      </c>
      <c r="E51" s="112">
        <v>25</v>
      </c>
      <c r="F51" s="112">
        <v>9</v>
      </c>
      <c r="G51" s="113">
        <f>F51/$D51*100</f>
        <v>26.47058823529412</v>
      </c>
      <c r="I51" s="118">
        <v>4</v>
      </c>
    </row>
    <row r="52" spans="1:9" s="21" customFormat="1" ht="39.75" customHeight="1">
      <c r="A52" s="332"/>
      <c r="B52" s="49" t="s">
        <v>295</v>
      </c>
      <c r="C52" s="115" t="s">
        <v>296</v>
      </c>
      <c r="D52" s="120">
        <f>E52+F52</f>
        <v>32</v>
      </c>
      <c r="E52" s="112">
        <v>17</v>
      </c>
      <c r="F52" s="112">
        <v>15</v>
      </c>
      <c r="G52" s="113">
        <f>F52/$D52*100</f>
        <v>46.875</v>
      </c>
      <c r="I52" s="118">
        <v>3</v>
      </c>
    </row>
    <row r="53" spans="1:9" s="21" customFormat="1" ht="39.75" customHeight="1">
      <c r="A53" s="330" t="s">
        <v>297</v>
      </c>
      <c r="B53" s="60" t="s">
        <v>16</v>
      </c>
      <c r="C53" s="115" t="s">
        <v>298</v>
      </c>
      <c r="D53" s="120">
        <f t="shared" si="1"/>
        <v>377</v>
      </c>
      <c r="E53" s="112">
        <v>118</v>
      </c>
      <c r="F53" s="112">
        <v>259</v>
      </c>
      <c r="G53" s="113">
        <f t="shared" si="0"/>
        <v>68.70026525198939</v>
      </c>
      <c r="I53" s="118">
        <v>2</v>
      </c>
    </row>
    <row r="54" spans="1:9" s="21" customFormat="1" ht="39.75" customHeight="1">
      <c r="A54" s="331"/>
      <c r="B54" s="60" t="s">
        <v>17</v>
      </c>
      <c r="C54" s="115" t="s">
        <v>299</v>
      </c>
      <c r="D54" s="120">
        <f t="shared" si="1"/>
        <v>29</v>
      </c>
      <c r="E54" s="112">
        <v>15</v>
      </c>
      <c r="F54" s="112">
        <v>14</v>
      </c>
      <c r="G54" s="113">
        <f t="shared" si="0"/>
        <v>48.275862068965516</v>
      </c>
      <c r="I54" s="118">
        <v>2</v>
      </c>
    </row>
    <row r="55" spans="1:9" s="21" customFormat="1" ht="39.75" customHeight="1">
      <c r="A55" s="332"/>
      <c r="B55" s="107" t="s">
        <v>300</v>
      </c>
      <c r="C55" s="115" t="s">
        <v>301</v>
      </c>
      <c r="D55" s="120">
        <f t="shared" si="1"/>
        <v>40</v>
      </c>
      <c r="E55" s="112">
        <v>14</v>
      </c>
      <c r="F55" s="112">
        <v>26</v>
      </c>
      <c r="G55" s="113">
        <f t="shared" si="0"/>
        <v>65</v>
      </c>
      <c r="I55" s="118">
        <v>2</v>
      </c>
    </row>
    <row r="56" spans="1:9" s="21" customFormat="1" ht="39.75" customHeight="1">
      <c r="A56" s="321" t="s">
        <v>302</v>
      </c>
      <c r="B56" s="140" t="s">
        <v>303</v>
      </c>
      <c r="C56" s="141">
        <v>42838</v>
      </c>
      <c r="D56" s="120">
        <f t="shared" si="1"/>
        <v>112</v>
      </c>
      <c r="E56" s="112">
        <v>67</v>
      </c>
      <c r="F56" s="112">
        <v>45</v>
      </c>
      <c r="G56" s="113">
        <f t="shared" si="0"/>
        <v>40.17857142857143</v>
      </c>
      <c r="I56" s="118">
        <v>2</v>
      </c>
    </row>
    <row r="57" spans="1:9" s="21" customFormat="1" ht="39.75" customHeight="1">
      <c r="A57" s="323"/>
      <c r="B57" s="142" t="s">
        <v>304</v>
      </c>
      <c r="C57" s="143">
        <v>42845</v>
      </c>
      <c r="D57" s="123">
        <f t="shared" si="1"/>
        <v>21</v>
      </c>
      <c r="E57" s="135">
        <v>7</v>
      </c>
      <c r="F57" s="135">
        <v>14</v>
      </c>
      <c r="G57" s="125">
        <f t="shared" si="0"/>
        <v>66.66666666666666</v>
      </c>
      <c r="I57" s="118">
        <v>3</v>
      </c>
    </row>
    <row r="58" spans="1:9" s="21" customFormat="1" ht="39.75" customHeight="1">
      <c r="A58" s="321" t="s">
        <v>302</v>
      </c>
      <c r="B58" s="140" t="s">
        <v>305</v>
      </c>
      <c r="C58" s="141" t="s">
        <v>306</v>
      </c>
      <c r="D58" s="144">
        <f t="shared" si="1"/>
        <v>293</v>
      </c>
      <c r="E58" s="145">
        <v>176</v>
      </c>
      <c r="F58" s="145">
        <v>117</v>
      </c>
      <c r="G58" s="146">
        <f t="shared" si="0"/>
        <v>39.93174061433447</v>
      </c>
      <c r="I58" s="118">
        <v>4</v>
      </c>
    </row>
    <row r="59" spans="1:9" s="21" customFormat="1" ht="39.75" customHeight="1">
      <c r="A59" s="322"/>
      <c r="B59" s="147" t="s">
        <v>307</v>
      </c>
      <c r="C59" s="148" t="s">
        <v>308</v>
      </c>
      <c r="D59" s="120">
        <f t="shared" si="1"/>
        <v>23</v>
      </c>
      <c r="E59" s="112">
        <v>7</v>
      </c>
      <c r="F59" s="112">
        <v>16</v>
      </c>
      <c r="G59" s="113">
        <f t="shared" si="0"/>
        <v>69.56521739130434</v>
      </c>
      <c r="I59" s="118">
        <v>3</v>
      </c>
    </row>
    <row r="60" spans="1:9" s="21" customFormat="1" ht="39.75" customHeight="1">
      <c r="A60" s="322"/>
      <c r="B60" s="142" t="s">
        <v>309</v>
      </c>
      <c r="C60" s="148" t="s">
        <v>310</v>
      </c>
      <c r="D60" s="120">
        <f t="shared" si="1"/>
        <v>20</v>
      </c>
      <c r="E60" s="112">
        <v>6</v>
      </c>
      <c r="F60" s="112">
        <v>14</v>
      </c>
      <c r="G60" s="113">
        <f t="shared" si="0"/>
        <v>70</v>
      </c>
      <c r="I60" s="118">
        <v>2</v>
      </c>
    </row>
    <row r="61" spans="1:9" s="21" customFormat="1" ht="39.75" customHeight="1">
      <c r="A61" s="322"/>
      <c r="B61" s="149" t="s">
        <v>311</v>
      </c>
      <c r="C61" s="148" t="s">
        <v>312</v>
      </c>
      <c r="D61" s="120">
        <f t="shared" si="1"/>
        <v>21</v>
      </c>
      <c r="E61" s="112">
        <v>6</v>
      </c>
      <c r="F61" s="112">
        <v>15</v>
      </c>
      <c r="G61" s="113">
        <f t="shared" si="0"/>
        <v>71.42857142857143</v>
      </c>
      <c r="I61" s="118">
        <v>2</v>
      </c>
    </row>
    <row r="62" spans="1:9" s="21" customFormat="1" ht="39.75" customHeight="1">
      <c r="A62" s="322"/>
      <c r="B62" s="150" t="s">
        <v>313</v>
      </c>
      <c r="C62" s="148" t="s">
        <v>314</v>
      </c>
      <c r="D62" s="120">
        <f t="shared" si="1"/>
        <v>26</v>
      </c>
      <c r="E62" s="112">
        <v>9</v>
      </c>
      <c r="F62" s="112">
        <v>17</v>
      </c>
      <c r="G62" s="113">
        <f t="shared" si="0"/>
        <v>65.38461538461539</v>
      </c>
      <c r="I62" s="118">
        <v>3</v>
      </c>
    </row>
    <row r="63" spans="1:9" s="21" customFormat="1" ht="39.75" customHeight="1">
      <c r="A63" s="322"/>
      <c r="B63" s="151" t="s">
        <v>315</v>
      </c>
      <c r="C63" s="148" t="s">
        <v>316</v>
      </c>
      <c r="D63" s="120">
        <f t="shared" si="1"/>
        <v>23</v>
      </c>
      <c r="E63" s="112">
        <v>5</v>
      </c>
      <c r="F63" s="112">
        <v>18</v>
      </c>
      <c r="G63" s="113">
        <f t="shared" si="0"/>
        <v>78.26086956521739</v>
      </c>
      <c r="I63" s="118">
        <v>2</v>
      </c>
    </row>
    <row r="64" spans="1:9" s="21" customFormat="1" ht="39.75" customHeight="1">
      <c r="A64" s="322"/>
      <c r="B64" s="151" t="s">
        <v>317</v>
      </c>
      <c r="C64" s="148" t="s">
        <v>318</v>
      </c>
      <c r="D64" s="120">
        <f t="shared" si="1"/>
        <v>19</v>
      </c>
      <c r="E64" s="112">
        <v>5</v>
      </c>
      <c r="F64" s="112">
        <v>14</v>
      </c>
      <c r="G64" s="113">
        <f t="shared" si="0"/>
        <v>73.68421052631578</v>
      </c>
      <c r="I64" s="118">
        <v>2</v>
      </c>
    </row>
    <row r="65" spans="1:9" s="21" customFormat="1" ht="39.75" customHeight="1">
      <c r="A65" s="322"/>
      <c r="B65" s="147" t="s">
        <v>319</v>
      </c>
      <c r="C65" s="141">
        <v>42558</v>
      </c>
      <c r="D65" s="120">
        <f t="shared" si="1"/>
        <v>76</v>
      </c>
      <c r="E65" s="112">
        <v>36</v>
      </c>
      <c r="F65" s="112">
        <v>40</v>
      </c>
      <c r="G65" s="113">
        <f t="shared" si="0"/>
        <v>52.63157894736842</v>
      </c>
      <c r="I65" s="118">
        <v>1</v>
      </c>
    </row>
    <row r="66" spans="1:9" s="21" customFormat="1" ht="39.75" customHeight="1">
      <c r="A66" s="322"/>
      <c r="B66" s="152" t="s">
        <v>320</v>
      </c>
      <c r="C66" s="148" t="s">
        <v>321</v>
      </c>
      <c r="D66" s="120">
        <f t="shared" si="1"/>
        <v>24</v>
      </c>
      <c r="E66" s="112">
        <v>7</v>
      </c>
      <c r="F66" s="112">
        <v>17</v>
      </c>
      <c r="G66" s="113">
        <f t="shared" si="0"/>
        <v>70.83333333333334</v>
      </c>
      <c r="I66" s="118">
        <v>1</v>
      </c>
    </row>
    <row r="67" spans="1:9" s="21" customFormat="1" ht="65.25" customHeight="1">
      <c r="A67" s="322"/>
      <c r="B67" s="147" t="s">
        <v>322</v>
      </c>
      <c r="C67" s="141" t="s">
        <v>323</v>
      </c>
      <c r="D67" s="120">
        <f t="shared" si="1"/>
        <v>413</v>
      </c>
      <c r="E67" s="112">
        <v>151</v>
      </c>
      <c r="F67" s="112">
        <v>262</v>
      </c>
      <c r="G67" s="113">
        <f t="shared" si="0"/>
        <v>63.438256658595634</v>
      </c>
      <c r="I67" s="114">
        <v>3</v>
      </c>
    </row>
    <row r="68" spans="1:9" s="21" customFormat="1" ht="39.75" customHeight="1">
      <c r="A68" s="322"/>
      <c r="B68" s="147" t="s">
        <v>324</v>
      </c>
      <c r="C68" s="148" t="s">
        <v>325</v>
      </c>
      <c r="D68" s="120">
        <f t="shared" si="1"/>
        <v>23</v>
      </c>
      <c r="E68" s="112">
        <v>7</v>
      </c>
      <c r="F68" s="112">
        <v>16</v>
      </c>
      <c r="G68" s="113">
        <f t="shared" si="0"/>
        <v>69.56521739130434</v>
      </c>
      <c r="I68" s="114">
        <v>3</v>
      </c>
    </row>
    <row r="69" spans="1:9" s="21" customFormat="1" ht="39.75" customHeight="1">
      <c r="A69" s="322"/>
      <c r="B69" s="151" t="s">
        <v>326</v>
      </c>
      <c r="C69" s="148" t="s">
        <v>327</v>
      </c>
      <c r="D69" s="120">
        <f t="shared" si="1"/>
        <v>13</v>
      </c>
      <c r="E69" s="112">
        <v>3</v>
      </c>
      <c r="F69" s="112">
        <v>10</v>
      </c>
      <c r="G69" s="113">
        <f t="shared" si="0"/>
        <v>76.92307692307693</v>
      </c>
      <c r="I69" s="118">
        <v>4</v>
      </c>
    </row>
    <row r="70" spans="1:9" s="21" customFormat="1" ht="39.75" customHeight="1">
      <c r="A70" s="322"/>
      <c r="B70" s="151" t="s">
        <v>328</v>
      </c>
      <c r="C70" s="148" t="s">
        <v>329</v>
      </c>
      <c r="D70" s="120">
        <f t="shared" si="1"/>
        <v>25</v>
      </c>
      <c r="E70" s="112">
        <v>10</v>
      </c>
      <c r="F70" s="112">
        <v>15</v>
      </c>
      <c r="G70" s="113">
        <f t="shared" si="0"/>
        <v>60</v>
      </c>
      <c r="I70" s="118">
        <v>2</v>
      </c>
    </row>
    <row r="71" spans="1:9" s="21" customFormat="1" ht="60" customHeight="1">
      <c r="A71" s="322"/>
      <c r="B71" s="147" t="s">
        <v>330</v>
      </c>
      <c r="C71" s="153" t="s">
        <v>331</v>
      </c>
      <c r="D71" s="120">
        <f t="shared" si="1"/>
        <v>350</v>
      </c>
      <c r="E71" s="112">
        <v>165</v>
      </c>
      <c r="F71" s="112">
        <v>185</v>
      </c>
      <c r="G71" s="113">
        <f aca="true" t="shared" si="2" ref="G71:G76">F71/$D71*100</f>
        <v>52.85714285714286</v>
      </c>
      <c r="I71" s="118">
        <v>2</v>
      </c>
    </row>
    <row r="72" spans="1:9" s="21" customFormat="1" ht="60" customHeight="1">
      <c r="A72" s="322"/>
      <c r="B72" s="147" t="s">
        <v>332</v>
      </c>
      <c r="C72" s="141" t="s">
        <v>333</v>
      </c>
      <c r="D72" s="120">
        <f>E72+F72</f>
        <v>204</v>
      </c>
      <c r="E72" s="112">
        <v>96</v>
      </c>
      <c r="F72" s="112">
        <v>108</v>
      </c>
      <c r="G72" s="113">
        <f t="shared" si="2"/>
        <v>52.94117647058824</v>
      </c>
      <c r="I72" s="118">
        <v>2</v>
      </c>
    </row>
    <row r="73" spans="1:9" s="21" customFormat="1" ht="39.75" customHeight="1">
      <c r="A73" s="323"/>
      <c r="B73" s="151" t="s">
        <v>334</v>
      </c>
      <c r="C73" s="148" t="s">
        <v>335</v>
      </c>
      <c r="D73" s="123">
        <f>E73+F73</f>
        <v>20</v>
      </c>
      <c r="E73" s="135">
        <v>5</v>
      </c>
      <c r="F73" s="135">
        <v>15</v>
      </c>
      <c r="G73" s="125">
        <f t="shared" si="2"/>
        <v>75</v>
      </c>
      <c r="I73" s="118">
        <v>2</v>
      </c>
    </row>
    <row r="74" spans="1:9" s="21" customFormat="1" ht="39.75" customHeight="1">
      <c r="A74" s="322" t="s">
        <v>336</v>
      </c>
      <c r="B74" s="154" t="s">
        <v>337</v>
      </c>
      <c r="C74" s="155" t="s">
        <v>338</v>
      </c>
      <c r="D74" s="120">
        <f>E74+F74</f>
        <v>20</v>
      </c>
      <c r="E74" s="112">
        <v>7</v>
      </c>
      <c r="F74" s="112">
        <v>13</v>
      </c>
      <c r="G74" s="113">
        <f t="shared" si="2"/>
        <v>65</v>
      </c>
      <c r="I74" s="156">
        <v>5</v>
      </c>
    </row>
    <row r="75" spans="1:9" s="21" customFormat="1" ht="39.75" customHeight="1">
      <c r="A75" s="322"/>
      <c r="B75" s="142" t="s">
        <v>339</v>
      </c>
      <c r="C75" s="148" t="s">
        <v>340</v>
      </c>
      <c r="D75" s="112">
        <f>E75+F75</f>
        <v>21</v>
      </c>
      <c r="E75" s="112">
        <v>7</v>
      </c>
      <c r="F75" s="112">
        <v>14</v>
      </c>
      <c r="G75" s="113">
        <f t="shared" si="2"/>
        <v>66.66666666666666</v>
      </c>
      <c r="I75" s="157">
        <v>4</v>
      </c>
    </row>
    <row r="76" spans="1:9" s="21" customFormat="1" ht="39.75" customHeight="1" thickBot="1">
      <c r="A76" s="329"/>
      <c r="B76" s="158" t="s">
        <v>341</v>
      </c>
      <c r="C76" s="159">
        <v>42712</v>
      </c>
      <c r="D76" s="160">
        <f>E76+F76</f>
        <v>19</v>
      </c>
      <c r="E76" s="160">
        <v>10</v>
      </c>
      <c r="F76" s="160">
        <v>9</v>
      </c>
      <c r="G76" s="161">
        <f t="shared" si="2"/>
        <v>47.368421052631575</v>
      </c>
      <c r="I76" s="157">
        <v>5</v>
      </c>
    </row>
    <row r="77" spans="1:9" ht="15.75" customHeight="1">
      <c r="A77" s="1"/>
      <c r="B77" s="46"/>
      <c r="C77" s="22"/>
      <c r="D77" s="1"/>
      <c r="E77" s="1"/>
      <c r="F77" s="1"/>
      <c r="G77" s="1"/>
      <c r="H77" s="1"/>
      <c r="I77" s="39"/>
    </row>
    <row r="78" spans="1:9" ht="15.75" customHeight="1">
      <c r="A78" s="1"/>
      <c r="B78" s="46"/>
      <c r="C78" s="22"/>
      <c r="D78" s="1"/>
      <c r="E78" s="1"/>
      <c r="F78" s="1"/>
      <c r="G78" s="1"/>
      <c r="H78" s="1"/>
      <c r="I78" s="39"/>
    </row>
    <row r="79" spans="1:9" ht="15.75" customHeight="1">
      <c r="A79" s="1"/>
      <c r="B79" s="46"/>
      <c r="C79" s="22"/>
      <c r="D79" s="1"/>
      <c r="E79" s="1"/>
      <c r="F79" s="1"/>
      <c r="G79" s="1"/>
      <c r="H79" s="1"/>
      <c r="I79" s="39"/>
    </row>
    <row r="82" spans="1:9" ht="15.75" customHeight="1" hidden="1">
      <c r="A82" s="330" t="s">
        <v>0</v>
      </c>
      <c r="B82" s="47"/>
      <c r="C82" s="23"/>
      <c r="D82" s="3">
        <f aca="true" t="shared" si="3" ref="D82:D94">E82+F82</f>
        <v>0</v>
      </c>
      <c r="E82" s="3"/>
      <c r="F82" s="3"/>
      <c r="G82" s="7" t="e">
        <f aca="true" t="shared" si="4" ref="G82:G94">F82/$D82*100</f>
        <v>#DIV/0!</v>
      </c>
      <c r="H82" s="1"/>
      <c r="I82" s="40"/>
    </row>
    <row r="83" spans="1:9" ht="15.75" customHeight="1" hidden="1">
      <c r="A83" s="331"/>
      <c r="B83" s="47"/>
      <c r="C83" s="23"/>
      <c r="D83" s="3">
        <f t="shared" si="3"/>
        <v>0</v>
      </c>
      <c r="E83" s="3"/>
      <c r="F83" s="3"/>
      <c r="G83" s="7" t="e">
        <f t="shared" si="4"/>
        <v>#DIV/0!</v>
      </c>
      <c r="H83" s="1"/>
      <c r="I83" s="40"/>
    </row>
    <row r="84" spans="1:9" ht="15.75" customHeight="1" hidden="1">
      <c r="A84" s="331"/>
      <c r="B84" s="47"/>
      <c r="C84" s="23"/>
      <c r="D84" s="3">
        <f t="shared" si="3"/>
        <v>0</v>
      </c>
      <c r="E84" s="3"/>
      <c r="F84" s="3"/>
      <c r="G84" s="7" t="e">
        <f t="shared" si="4"/>
        <v>#DIV/0!</v>
      </c>
      <c r="H84" s="1"/>
      <c r="I84" s="40"/>
    </row>
    <row r="85" spans="1:9" ht="15.75" customHeight="1" hidden="1">
      <c r="A85" s="332"/>
      <c r="B85" s="47"/>
      <c r="C85" s="23"/>
      <c r="D85" s="3">
        <f t="shared" si="3"/>
        <v>0</v>
      </c>
      <c r="E85" s="3"/>
      <c r="F85" s="3"/>
      <c r="G85" s="7" t="e">
        <f t="shared" si="4"/>
        <v>#DIV/0!</v>
      </c>
      <c r="H85" s="1"/>
      <c r="I85" s="40"/>
    </row>
    <row r="86" spans="1:9" ht="16.5" customHeight="1" hidden="1">
      <c r="A86" s="14" t="s">
        <v>342</v>
      </c>
      <c r="B86" s="47"/>
      <c r="C86" s="23"/>
      <c r="D86" s="3">
        <f t="shared" si="3"/>
        <v>0</v>
      </c>
      <c r="E86" s="3"/>
      <c r="F86" s="3"/>
      <c r="G86" s="7" t="e">
        <f t="shared" si="4"/>
        <v>#DIV/0!</v>
      </c>
      <c r="H86" s="1"/>
      <c r="I86" s="40"/>
    </row>
    <row r="87" spans="1:9" ht="15.75" customHeight="1" hidden="1">
      <c r="A87" s="330" t="s">
        <v>343</v>
      </c>
      <c r="B87" s="47"/>
      <c r="C87" s="23"/>
      <c r="D87" s="3">
        <f t="shared" si="3"/>
        <v>0</v>
      </c>
      <c r="E87" s="3"/>
      <c r="F87" s="3"/>
      <c r="G87" s="7" t="e">
        <f t="shared" si="4"/>
        <v>#DIV/0!</v>
      </c>
      <c r="H87" s="1"/>
      <c r="I87" s="40"/>
    </row>
    <row r="88" spans="1:9" ht="15.75" customHeight="1" hidden="1">
      <c r="A88" s="332"/>
      <c r="B88" s="47"/>
      <c r="C88" s="23"/>
      <c r="D88" s="3">
        <f t="shared" si="3"/>
        <v>0</v>
      </c>
      <c r="E88" s="3"/>
      <c r="F88" s="3"/>
      <c r="G88" s="7" t="e">
        <f t="shared" si="4"/>
        <v>#DIV/0!</v>
      </c>
      <c r="H88" s="1"/>
      <c r="I88" s="40"/>
    </row>
    <row r="89" spans="1:9" ht="16.5" customHeight="1" hidden="1">
      <c r="A89" s="5" t="s">
        <v>344</v>
      </c>
      <c r="B89" s="47"/>
      <c r="C89" s="23"/>
      <c r="D89" s="6">
        <f t="shared" si="3"/>
        <v>0</v>
      </c>
      <c r="E89" s="3"/>
      <c r="F89" s="3"/>
      <c r="G89" s="9" t="e">
        <f t="shared" si="4"/>
        <v>#DIV/0!</v>
      </c>
      <c r="H89" s="1"/>
      <c r="I89" s="40"/>
    </row>
    <row r="90" spans="1:9" ht="15.75" customHeight="1" hidden="1">
      <c r="A90" s="330" t="s">
        <v>345</v>
      </c>
      <c r="B90" s="47"/>
      <c r="C90" s="23"/>
      <c r="D90" s="3">
        <f t="shared" si="3"/>
        <v>0</v>
      </c>
      <c r="E90" s="3"/>
      <c r="F90" s="3"/>
      <c r="G90" s="9" t="e">
        <f t="shared" si="4"/>
        <v>#DIV/0!</v>
      </c>
      <c r="H90" s="1"/>
      <c r="I90" s="40"/>
    </row>
    <row r="91" spans="1:9" ht="15.75" customHeight="1" hidden="1">
      <c r="A91" s="332"/>
      <c r="B91" s="47"/>
      <c r="C91" s="23"/>
      <c r="D91" s="10">
        <f t="shared" si="3"/>
        <v>0</v>
      </c>
      <c r="E91" s="10"/>
      <c r="F91" s="10"/>
      <c r="G91" s="11" t="e">
        <f t="shared" si="4"/>
        <v>#DIV/0!</v>
      </c>
      <c r="H91" s="1"/>
      <c r="I91" s="40"/>
    </row>
    <row r="92" spans="1:9" ht="16.5" customHeight="1" hidden="1">
      <c r="A92" s="14" t="s">
        <v>345</v>
      </c>
      <c r="B92" s="47"/>
      <c r="C92" s="24"/>
      <c r="D92" s="3">
        <f t="shared" si="3"/>
        <v>0</v>
      </c>
      <c r="E92" s="3"/>
      <c r="F92" s="3"/>
      <c r="G92" s="7" t="e">
        <f t="shared" si="4"/>
        <v>#DIV/0!</v>
      </c>
      <c r="H92" s="1"/>
      <c r="I92" s="43"/>
    </row>
    <row r="93" spans="1:9" ht="15.75" customHeight="1" hidden="1">
      <c r="A93" s="330" t="s">
        <v>287</v>
      </c>
      <c r="B93" s="47"/>
      <c r="C93" s="23"/>
      <c r="D93" s="3">
        <f t="shared" si="3"/>
        <v>0</v>
      </c>
      <c r="E93" s="3"/>
      <c r="F93" s="3"/>
      <c r="G93" s="7" t="e">
        <f t="shared" si="4"/>
        <v>#DIV/0!</v>
      </c>
      <c r="H93" s="1"/>
      <c r="I93" s="40"/>
    </row>
    <row r="94" spans="1:9" ht="15.75" customHeight="1" hidden="1">
      <c r="A94" s="332"/>
      <c r="B94" s="47"/>
      <c r="C94" s="23"/>
      <c r="D94" s="3">
        <f t="shared" si="3"/>
        <v>0</v>
      </c>
      <c r="E94" s="3"/>
      <c r="F94" s="3"/>
      <c r="G94" s="7" t="e">
        <f t="shared" si="4"/>
        <v>#DIV/0!</v>
      </c>
      <c r="H94" s="1"/>
      <c r="I94" s="40"/>
    </row>
    <row r="95" spans="1:9" ht="16.5">
      <c r="A95" s="1"/>
      <c r="B95" s="46"/>
      <c r="C95" s="22"/>
      <c r="D95" s="1"/>
      <c r="E95" s="1"/>
      <c r="F95" s="1"/>
      <c r="G95" s="1"/>
      <c r="H95" s="1"/>
      <c r="I95" s="39"/>
    </row>
  </sheetData>
  <sheetProtection/>
  <mergeCells count="26">
    <mergeCell ref="A2:G2"/>
    <mergeCell ref="A3:G3"/>
    <mergeCell ref="A4:A6"/>
    <mergeCell ref="B4:B6"/>
    <mergeCell ref="C4:C6"/>
    <mergeCell ref="D4:G4"/>
    <mergeCell ref="D5:D6"/>
    <mergeCell ref="E5:E6"/>
    <mergeCell ref="F5:F6"/>
    <mergeCell ref="A58:A73"/>
    <mergeCell ref="A7:C7"/>
    <mergeCell ref="A8:A24"/>
    <mergeCell ref="A25:A30"/>
    <mergeCell ref="A31:A33"/>
    <mergeCell ref="A34:A35"/>
    <mergeCell ref="A37:A38"/>
    <mergeCell ref="A74:A76"/>
    <mergeCell ref="A82:A85"/>
    <mergeCell ref="A87:A88"/>
    <mergeCell ref="A90:A91"/>
    <mergeCell ref="A93:A94"/>
    <mergeCell ref="A41:A42"/>
    <mergeCell ref="A43:A47"/>
    <mergeCell ref="A48:A52"/>
    <mergeCell ref="A53:A55"/>
    <mergeCell ref="A56:A57"/>
  </mergeCells>
  <printOptions/>
  <pageMargins left="0.4724409448818898" right="0.4724409448818898" top="0.8267716535433072" bottom="0.8661417322834646" header="0.5118110236220472" footer="0.5118110236220472"/>
  <pageSetup fitToHeight="0" fitToWidth="1" horizontalDpi="600" verticalDpi="600" orientation="portrait" paperSize="9" scale="80" r:id="rId1"/>
  <headerFooter alignWithMargins="0">
    <oddFooter>&amp;C&amp;"標楷體,標準"第 &amp;P 頁，共 &amp;N 頁</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K104"/>
  <sheetViews>
    <sheetView zoomScale="80" zoomScaleNormal="80" zoomScalePageLayoutView="0" workbookViewId="0" topLeftCell="A1">
      <pane ySplit="6" topLeftCell="A7" activePane="bottomLeft" state="frozen"/>
      <selection pane="topLeft" activeCell="A1" sqref="A1"/>
      <selection pane="bottomLeft" activeCell="N13" sqref="N13"/>
    </sheetView>
  </sheetViews>
  <sheetFormatPr defaultColWidth="9.00390625" defaultRowHeight="16.5"/>
  <cols>
    <col min="1" max="1" width="15.125" style="1" customWidth="1"/>
    <col min="2" max="2" width="36.625" style="46" customWidth="1"/>
    <col min="3" max="3" width="13.125" style="22" customWidth="1"/>
    <col min="4" max="6" width="13.125" style="1" customWidth="1"/>
    <col min="7" max="7" width="11.50390625" style="1" customWidth="1"/>
    <col min="8" max="8" width="9.00390625" style="1" customWidth="1"/>
    <col min="9" max="9" width="9.25390625" style="39" hidden="1" customWidth="1"/>
    <col min="10" max="11" width="9.00390625" style="1" hidden="1" customWidth="1"/>
    <col min="12" max="16384" width="9.00390625" style="1" customWidth="1"/>
  </cols>
  <sheetData>
    <row r="1" spans="1:9" ht="21" customHeight="1">
      <c r="A1" s="2"/>
      <c r="B1" s="1"/>
      <c r="F1" s="4"/>
      <c r="G1" s="4" t="s">
        <v>176</v>
      </c>
      <c r="I1" s="1"/>
    </row>
    <row r="2" spans="1:9" ht="69.75" customHeight="1">
      <c r="A2" s="325" t="s">
        <v>177</v>
      </c>
      <c r="B2" s="338"/>
      <c r="C2" s="338"/>
      <c r="D2" s="338"/>
      <c r="E2" s="338"/>
      <c r="F2" s="338"/>
      <c r="G2" s="339"/>
      <c r="I2" s="1"/>
    </row>
    <row r="3" spans="1:9" ht="42" customHeight="1" thickBot="1">
      <c r="A3" s="294" t="s">
        <v>178</v>
      </c>
      <c r="B3" s="340"/>
      <c r="C3" s="340"/>
      <c r="D3" s="340"/>
      <c r="E3" s="340"/>
      <c r="F3" s="340"/>
      <c r="G3" s="340"/>
      <c r="I3" s="1"/>
    </row>
    <row r="4" spans="1:9" ht="36" customHeight="1">
      <c r="A4" s="295" t="s">
        <v>179</v>
      </c>
      <c r="B4" s="298" t="s">
        <v>180</v>
      </c>
      <c r="C4" s="326" t="s">
        <v>181</v>
      </c>
      <c r="D4" s="304" t="s">
        <v>182</v>
      </c>
      <c r="E4" s="305"/>
      <c r="F4" s="305"/>
      <c r="G4" s="305"/>
      <c r="I4" s="1"/>
    </row>
    <row r="5" spans="1:9" ht="24" customHeight="1">
      <c r="A5" s="296"/>
      <c r="B5" s="299"/>
      <c r="C5" s="327"/>
      <c r="D5" s="308" t="s">
        <v>183</v>
      </c>
      <c r="E5" s="308" t="s">
        <v>184</v>
      </c>
      <c r="F5" s="308" t="s">
        <v>185</v>
      </c>
      <c r="G5" s="48"/>
      <c r="I5" s="1"/>
    </row>
    <row r="6" spans="1:9" ht="32.25" customHeight="1">
      <c r="A6" s="297"/>
      <c r="B6" s="300"/>
      <c r="C6" s="328"/>
      <c r="D6" s="309"/>
      <c r="E6" s="309"/>
      <c r="F6" s="309"/>
      <c r="G6" s="8" t="s">
        <v>186</v>
      </c>
      <c r="I6" s="1"/>
    </row>
    <row r="7" spans="1:11" ht="39.75" customHeight="1">
      <c r="A7" s="289" t="s">
        <v>187</v>
      </c>
      <c r="B7" s="289"/>
      <c r="C7" s="290"/>
      <c r="D7" s="16">
        <f>SUM(D8:D86)</f>
        <v>7569</v>
      </c>
      <c r="E7" s="16">
        <f>SUM(E8:E86)</f>
        <v>2976</v>
      </c>
      <c r="F7" s="16">
        <f>SUM(F8:F86)</f>
        <v>4593</v>
      </c>
      <c r="G7" s="7">
        <f aca="true" t="shared" si="0" ref="G7:G50">F7/$D7*100</f>
        <v>60.681728101466504</v>
      </c>
      <c r="H7" s="7"/>
      <c r="I7" s="13">
        <f>(E7/D7)*100</f>
        <v>39.31827189853349</v>
      </c>
      <c r="J7" s="13">
        <f>(F7/D7)*100</f>
        <v>60.681728101466504</v>
      </c>
      <c r="K7" s="13">
        <f>J7-I7</f>
        <v>21.363456202933016</v>
      </c>
    </row>
    <row r="8" spans="1:9" ht="39.75" customHeight="1">
      <c r="A8" s="330" t="s">
        <v>188</v>
      </c>
      <c r="B8" s="59" t="s">
        <v>189</v>
      </c>
      <c r="C8" s="53">
        <v>42069</v>
      </c>
      <c r="D8" s="16">
        <f aca="true" t="shared" si="1" ref="D8:D50">E8+F8</f>
        <v>53</v>
      </c>
      <c r="E8" s="16">
        <v>25</v>
      </c>
      <c r="F8" s="16">
        <v>28</v>
      </c>
      <c r="G8" s="9">
        <f t="shared" si="0"/>
        <v>52.83018867924528</v>
      </c>
      <c r="I8" s="43">
        <v>2</v>
      </c>
    </row>
    <row r="9" spans="1:9" ht="39.75" customHeight="1">
      <c r="A9" s="331"/>
      <c r="B9" s="60" t="s">
        <v>91</v>
      </c>
      <c r="C9" s="23" t="s">
        <v>141</v>
      </c>
      <c r="D9" s="16">
        <f t="shared" si="1"/>
        <v>18</v>
      </c>
      <c r="E9" s="25">
        <v>8</v>
      </c>
      <c r="F9" s="25">
        <v>10</v>
      </c>
      <c r="G9" s="9">
        <f t="shared" si="0"/>
        <v>55.55555555555556</v>
      </c>
      <c r="I9" s="41">
        <v>2</v>
      </c>
    </row>
    <row r="10" spans="1:9" ht="39.75" customHeight="1">
      <c r="A10" s="331"/>
      <c r="B10" s="59" t="s">
        <v>92</v>
      </c>
      <c r="C10" s="23" t="s">
        <v>140</v>
      </c>
      <c r="D10" s="16">
        <f t="shared" si="1"/>
        <v>21</v>
      </c>
      <c r="E10" s="16">
        <v>10</v>
      </c>
      <c r="F10" s="16">
        <v>11</v>
      </c>
      <c r="G10" s="9">
        <f t="shared" si="0"/>
        <v>52.38095238095239</v>
      </c>
      <c r="I10" s="40">
        <v>2</v>
      </c>
    </row>
    <row r="11" spans="1:9" ht="39.75" customHeight="1">
      <c r="A11" s="331"/>
      <c r="B11" s="60" t="s">
        <v>93</v>
      </c>
      <c r="C11" s="23" t="s">
        <v>46</v>
      </c>
      <c r="D11" s="16">
        <f t="shared" si="1"/>
        <v>20</v>
      </c>
      <c r="E11" s="16">
        <v>4</v>
      </c>
      <c r="F11" s="16">
        <v>16</v>
      </c>
      <c r="G11" s="9">
        <f t="shared" si="0"/>
        <v>80</v>
      </c>
      <c r="I11" s="40">
        <v>2</v>
      </c>
    </row>
    <row r="12" spans="1:9" ht="39.75" customHeight="1">
      <c r="A12" s="331"/>
      <c r="B12" s="59" t="s">
        <v>94</v>
      </c>
      <c r="C12" s="53">
        <v>42128</v>
      </c>
      <c r="D12" s="16">
        <f t="shared" si="1"/>
        <v>67</v>
      </c>
      <c r="E12" s="26">
        <v>34</v>
      </c>
      <c r="F12" s="26">
        <v>33</v>
      </c>
      <c r="G12" s="9">
        <f t="shared" si="0"/>
        <v>49.25373134328358</v>
      </c>
      <c r="I12" s="40">
        <v>2</v>
      </c>
    </row>
    <row r="13" spans="1:9" ht="39.75" customHeight="1">
      <c r="A13" s="331"/>
      <c r="B13" s="59" t="s">
        <v>95</v>
      </c>
      <c r="C13" s="53">
        <v>42138</v>
      </c>
      <c r="D13" s="16">
        <f t="shared" si="1"/>
        <v>31</v>
      </c>
      <c r="E13" s="16">
        <v>11</v>
      </c>
      <c r="F13" s="16">
        <v>20</v>
      </c>
      <c r="G13" s="9">
        <f t="shared" si="0"/>
        <v>64.51612903225806</v>
      </c>
      <c r="I13" s="40">
        <v>2</v>
      </c>
    </row>
    <row r="14" spans="1:9" s="21" customFormat="1" ht="39.75" customHeight="1">
      <c r="A14" s="331"/>
      <c r="B14" s="59" t="s">
        <v>96</v>
      </c>
      <c r="C14" s="53">
        <v>42139</v>
      </c>
      <c r="D14" s="20">
        <f t="shared" si="1"/>
        <v>34</v>
      </c>
      <c r="E14" s="16">
        <v>12</v>
      </c>
      <c r="F14" s="16">
        <v>22</v>
      </c>
      <c r="G14" s="45">
        <f t="shared" si="0"/>
        <v>64.70588235294117</v>
      </c>
      <c r="I14" s="40">
        <v>2</v>
      </c>
    </row>
    <row r="15" spans="1:9" ht="39.75" customHeight="1">
      <c r="A15" s="331"/>
      <c r="B15" s="60" t="s">
        <v>97</v>
      </c>
      <c r="C15" s="53">
        <v>42156</v>
      </c>
      <c r="D15" s="17">
        <f t="shared" si="1"/>
        <v>93</v>
      </c>
      <c r="E15" s="16">
        <v>27</v>
      </c>
      <c r="F15" s="16">
        <v>66</v>
      </c>
      <c r="G15" s="9">
        <f t="shared" si="0"/>
        <v>70.96774193548387</v>
      </c>
      <c r="I15" s="40">
        <v>2</v>
      </c>
    </row>
    <row r="16" spans="1:9" ht="39.75" customHeight="1">
      <c r="A16" s="331"/>
      <c r="B16" s="60" t="s">
        <v>98</v>
      </c>
      <c r="C16" s="53">
        <v>42157</v>
      </c>
      <c r="D16" s="16">
        <f t="shared" si="1"/>
        <v>66</v>
      </c>
      <c r="E16" s="16">
        <v>22</v>
      </c>
      <c r="F16" s="16">
        <v>44</v>
      </c>
      <c r="G16" s="9">
        <f t="shared" si="0"/>
        <v>66.66666666666666</v>
      </c>
      <c r="I16" s="40">
        <v>2</v>
      </c>
    </row>
    <row r="17" spans="1:9" ht="39.75" customHeight="1">
      <c r="A17" s="331"/>
      <c r="B17" s="59" t="s">
        <v>99</v>
      </c>
      <c r="C17" s="53">
        <v>42163</v>
      </c>
      <c r="D17" s="16">
        <f t="shared" si="1"/>
        <v>67</v>
      </c>
      <c r="E17" s="16">
        <v>15</v>
      </c>
      <c r="F17" s="16">
        <v>52</v>
      </c>
      <c r="G17" s="9">
        <f t="shared" si="0"/>
        <v>77.61194029850746</v>
      </c>
      <c r="I17" s="40">
        <v>2</v>
      </c>
    </row>
    <row r="18" spans="1:9" ht="39.75" customHeight="1">
      <c r="A18" s="331"/>
      <c r="B18" s="59" t="s">
        <v>100</v>
      </c>
      <c r="C18" s="53">
        <v>42166</v>
      </c>
      <c r="D18" s="17">
        <f t="shared" si="1"/>
        <v>78</v>
      </c>
      <c r="E18" s="16">
        <v>20</v>
      </c>
      <c r="F18" s="16">
        <v>58</v>
      </c>
      <c r="G18" s="9">
        <f t="shared" si="0"/>
        <v>74.35897435897436</v>
      </c>
      <c r="I18" s="40">
        <v>2</v>
      </c>
    </row>
    <row r="19" spans="1:9" ht="39.75" customHeight="1">
      <c r="A19" s="331"/>
      <c r="B19" s="59" t="s">
        <v>101</v>
      </c>
      <c r="C19" s="53">
        <v>42173</v>
      </c>
      <c r="D19" s="16">
        <f t="shared" si="1"/>
        <v>78</v>
      </c>
      <c r="E19" s="16">
        <v>11</v>
      </c>
      <c r="F19" s="16">
        <v>67</v>
      </c>
      <c r="G19" s="9">
        <f t="shared" si="0"/>
        <v>85.8974358974359</v>
      </c>
      <c r="H19" s="25"/>
      <c r="I19" s="40">
        <v>2</v>
      </c>
    </row>
    <row r="20" spans="1:9" ht="39.75" customHeight="1">
      <c r="A20" s="331"/>
      <c r="B20" s="60" t="s">
        <v>102</v>
      </c>
      <c r="C20" s="23" t="s">
        <v>47</v>
      </c>
      <c r="D20" s="17">
        <f t="shared" si="1"/>
        <v>35</v>
      </c>
      <c r="E20" s="16">
        <v>5</v>
      </c>
      <c r="F20" s="16">
        <v>30</v>
      </c>
      <c r="G20" s="9">
        <f t="shared" si="0"/>
        <v>85.71428571428571</v>
      </c>
      <c r="H20" s="25"/>
      <c r="I20" s="40">
        <v>2</v>
      </c>
    </row>
    <row r="21" spans="1:9" ht="39.75" customHeight="1">
      <c r="A21" s="331"/>
      <c r="B21" s="59" t="s">
        <v>103</v>
      </c>
      <c r="C21" s="53">
        <v>42180</v>
      </c>
      <c r="D21" s="16">
        <f t="shared" si="1"/>
        <v>69</v>
      </c>
      <c r="E21" s="16">
        <v>18</v>
      </c>
      <c r="F21" s="16">
        <v>51</v>
      </c>
      <c r="G21" s="9">
        <f t="shared" si="0"/>
        <v>73.91304347826086</v>
      </c>
      <c r="H21" s="25"/>
      <c r="I21" s="40">
        <v>2</v>
      </c>
    </row>
    <row r="22" spans="1:9" ht="39.75" customHeight="1">
      <c r="A22" s="331"/>
      <c r="B22" s="59" t="s">
        <v>104</v>
      </c>
      <c r="C22" s="53">
        <v>42184</v>
      </c>
      <c r="D22" s="16">
        <f t="shared" si="1"/>
        <v>31</v>
      </c>
      <c r="E22" s="16">
        <v>11</v>
      </c>
      <c r="F22" s="16">
        <v>20</v>
      </c>
      <c r="G22" s="9">
        <f t="shared" si="0"/>
        <v>64.51612903225806</v>
      </c>
      <c r="H22" s="25"/>
      <c r="I22" s="40">
        <v>2</v>
      </c>
    </row>
    <row r="23" spans="1:9" ht="39.75" customHeight="1">
      <c r="A23" s="331"/>
      <c r="B23" s="60" t="s">
        <v>105</v>
      </c>
      <c r="C23" s="54">
        <v>42191</v>
      </c>
      <c r="D23" s="16">
        <f t="shared" si="1"/>
        <v>19</v>
      </c>
      <c r="E23" s="16">
        <v>7</v>
      </c>
      <c r="F23" s="16">
        <v>12</v>
      </c>
      <c r="G23" s="9">
        <f t="shared" si="0"/>
        <v>63.1578947368421</v>
      </c>
      <c r="H23" s="25"/>
      <c r="I23" s="40">
        <v>2</v>
      </c>
    </row>
    <row r="24" spans="1:9" ht="39.75" customHeight="1">
      <c r="A24" s="332"/>
      <c r="B24" s="60" t="s">
        <v>106</v>
      </c>
      <c r="C24" s="54">
        <v>42192</v>
      </c>
      <c r="D24" s="28">
        <f t="shared" si="1"/>
        <v>12</v>
      </c>
      <c r="E24" s="29">
        <v>2</v>
      </c>
      <c r="F24" s="29">
        <v>10</v>
      </c>
      <c r="G24" s="11">
        <f t="shared" si="0"/>
        <v>83.33333333333334</v>
      </c>
      <c r="H24" s="25"/>
      <c r="I24" s="41">
        <v>2</v>
      </c>
    </row>
    <row r="25" spans="1:9" ht="39.75" customHeight="1">
      <c r="A25" s="352" t="s">
        <v>9</v>
      </c>
      <c r="B25" s="60" t="s">
        <v>107</v>
      </c>
      <c r="C25" s="53">
        <v>42231</v>
      </c>
      <c r="D25" s="17">
        <f t="shared" si="1"/>
        <v>72</v>
      </c>
      <c r="E25" s="26">
        <v>35</v>
      </c>
      <c r="F25" s="26">
        <v>37</v>
      </c>
      <c r="G25" s="9">
        <f t="shared" si="0"/>
        <v>51.388888888888886</v>
      </c>
      <c r="H25" s="25"/>
      <c r="I25" s="40">
        <v>1</v>
      </c>
    </row>
    <row r="26" spans="1:9" ht="39.75" customHeight="1">
      <c r="A26" s="353"/>
      <c r="B26" s="59" t="s">
        <v>108</v>
      </c>
      <c r="C26" s="53">
        <v>42241</v>
      </c>
      <c r="D26" s="17">
        <f t="shared" si="1"/>
        <v>53</v>
      </c>
      <c r="E26" s="16">
        <v>22</v>
      </c>
      <c r="F26" s="16">
        <v>31</v>
      </c>
      <c r="G26" s="9">
        <f t="shared" si="0"/>
        <v>58.490566037735846</v>
      </c>
      <c r="H26" s="25"/>
      <c r="I26" s="40">
        <v>2</v>
      </c>
    </row>
    <row r="27" spans="1:9" ht="39.75" customHeight="1">
      <c r="A27" s="353"/>
      <c r="B27" s="59" t="s">
        <v>109</v>
      </c>
      <c r="C27" s="53">
        <v>42248</v>
      </c>
      <c r="D27" s="17">
        <f t="shared" si="1"/>
        <v>34</v>
      </c>
      <c r="E27" s="16">
        <v>14</v>
      </c>
      <c r="F27" s="16">
        <v>20</v>
      </c>
      <c r="G27" s="9">
        <f t="shared" si="0"/>
        <v>58.82352941176471</v>
      </c>
      <c r="H27" s="25"/>
      <c r="I27" s="40">
        <v>2</v>
      </c>
    </row>
    <row r="28" spans="1:9" ht="39.75" customHeight="1">
      <c r="A28" s="353"/>
      <c r="B28" s="59" t="s">
        <v>110</v>
      </c>
      <c r="C28" s="53">
        <v>42249</v>
      </c>
      <c r="D28" s="16">
        <f t="shared" si="1"/>
        <v>31</v>
      </c>
      <c r="E28" s="16">
        <v>12</v>
      </c>
      <c r="F28" s="16">
        <v>19</v>
      </c>
      <c r="G28" s="9">
        <f t="shared" si="0"/>
        <v>61.29032258064516</v>
      </c>
      <c r="H28" s="25"/>
      <c r="I28" s="40">
        <v>2</v>
      </c>
    </row>
    <row r="29" spans="1:9" ht="39.75" customHeight="1">
      <c r="A29" s="353"/>
      <c r="B29" s="60" t="s">
        <v>111</v>
      </c>
      <c r="C29" s="53">
        <v>42250</v>
      </c>
      <c r="D29" s="16">
        <f t="shared" si="1"/>
        <v>24</v>
      </c>
      <c r="E29" s="16">
        <v>14</v>
      </c>
      <c r="F29" s="16">
        <v>10</v>
      </c>
      <c r="G29" s="9">
        <f t="shared" si="0"/>
        <v>41.66666666666667</v>
      </c>
      <c r="H29" s="25"/>
      <c r="I29" s="40">
        <v>2</v>
      </c>
    </row>
    <row r="30" spans="1:9" ht="39.75" customHeight="1">
      <c r="A30" s="353"/>
      <c r="B30" s="60" t="s">
        <v>112</v>
      </c>
      <c r="C30" s="23" t="s">
        <v>48</v>
      </c>
      <c r="D30" s="16">
        <f t="shared" si="1"/>
        <v>25</v>
      </c>
      <c r="E30" s="16">
        <v>8</v>
      </c>
      <c r="F30" s="16">
        <v>17</v>
      </c>
      <c r="G30" s="9">
        <f t="shared" si="0"/>
        <v>68</v>
      </c>
      <c r="H30" s="25"/>
      <c r="I30" s="40">
        <v>2</v>
      </c>
    </row>
    <row r="31" spans="1:9" ht="39.75" customHeight="1">
      <c r="A31" s="353"/>
      <c r="B31" s="59" t="s">
        <v>113</v>
      </c>
      <c r="C31" s="55" t="s">
        <v>49</v>
      </c>
      <c r="D31" s="16">
        <f t="shared" si="1"/>
        <v>64</v>
      </c>
      <c r="E31" s="16">
        <v>13</v>
      </c>
      <c r="F31" s="16">
        <v>51</v>
      </c>
      <c r="G31" s="9">
        <f t="shared" si="0"/>
        <v>79.6875</v>
      </c>
      <c r="H31" s="25"/>
      <c r="I31" s="40">
        <v>2</v>
      </c>
    </row>
    <row r="32" spans="1:9" ht="39.75" customHeight="1">
      <c r="A32" s="354"/>
      <c r="B32" s="60" t="s">
        <v>190</v>
      </c>
      <c r="C32" s="23" t="s">
        <v>144</v>
      </c>
      <c r="D32" s="16">
        <f t="shared" si="1"/>
        <v>19</v>
      </c>
      <c r="E32" s="16">
        <v>6</v>
      </c>
      <c r="F32" s="16">
        <v>13</v>
      </c>
      <c r="G32" s="9">
        <f t="shared" si="0"/>
        <v>68.42105263157895</v>
      </c>
      <c r="H32" s="25"/>
      <c r="I32" s="40">
        <v>2</v>
      </c>
    </row>
    <row r="33" spans="1:9" ht="39.75" customHeight="1">
      <c r="A33" s="352" t="s">
        <v>10</v>
      </c>
      <c r="B33" s="60" t="s">
        <v>191</v>
      </c>
      <c r="C33" s="23" t="s">
        <v>37</v>
      </c>
      <c r="D33" s="17">
        <f t="shared" si="1"/>
        <v>15</v>
      </c>
      <c r="E33" s="16">
        <v>7</v>
      </c>
      <c r="F33" s="16">
        <v>8</v>
      </c>
      <c r="G33" s="9">
        <f t="shared" si="0"/>
        <v>53.333333333333336</v>
      </c>
      <c r="H33" s="25"/>
      <c r="I33" s="38">
        <v>3</v>
      </c>
    </row>
    <row r="34" spans="1:9" ht="39.75" customHeight="1">
      <c r="A34" s="353"/>
      <c r="B34" s="60" t="s">
        <v>192</v>
      </c>
      <c r="C34" s="23" t="s">
        <v>6</v>
      </c>
      <c r="D34" s="17">
        <f t="shared" si="1"/>
        <v>80</v>
      </c>
      <c r="E34" s="16">
        <v>38</v>
      </c>
      <c r="F34" s="16">
        <v>42</v>
      </c>
      <c r="G34" s="9">
        <f t="shared" si="0"/>
        <v>52.5</v>
      </c>
      <c r="H34" s="25"/>
      <c r="I34" s="38">
        <v>3</v>
      </c>
    </row>
    <row r="35" spans="1:9" ht="39.75" customHeight="1">
      <c r="A35" s="354"/>
      <c r="B35" s="60" t="s">
        <v>193</v>
      </c>
      <c r="C35" s="23" t="s">
        <v>38</v>
      </c>
      <c r="D35" s="17">
        <f t="shared" si="1"/>
        <v>105</v>
      </c>
      <c r="E35" s="16">
        <v>25</v>
      </c>
      <c r="F35" s="16">
        <v>80</v>
      </c>
      <c r="G35" s="9">
        <f t="shared" si="0"/>
        <v>76.19047619047619</v>
      </c>
      <c r="I35" s="38">
        <v>3</v>
      </c>
    </row>
    <row r="36" spans="1:9" ht="39.75" customHeight="1">
      <c r="A36" s="352" t="s">
        <v>117</v>
      </c>
      <c r="B36" s="60" t="s">
        <v>118</v>
      </c>
      <c r="C36" s="23" t="s">
        <v>39</v>
      </c>
      <c r="D36" s="17">
        <f t="shared" si="1"/>
        <v>184</v>
      </c>
      <c r="E36" s="16">
        <v>110</v>
      </c>
      <c r="F36" s="16">
        <v>74</v>
      </c>
      <c r="G36" s="9">
        <f t="shared" si="0"/>
        <v>40.21739130434783</v>
      </c>
      <c r="I36" s="40">
        <v>3</v>
      </c>
    </row>
    <row r="37" spans="1:9" ht="63.75" customHeight="1">
      <c r="A37" s="353"/>
      <c r="B37" s="60" t="s">
        <v>119</v>
      </c>
      <c r="C37" s="23" t="s">
        <v>40</v>
      </c>
      <c r="D37" s="17">
        <f t="shared" si="1"/>
        <v>30</v>
      </c>
      <c r="E37" s="16">
        <v>18</v>
      </c>
      <c r="F37" s="16">
        <v>12</v>
      </c>
      <c r="G37" s="9">
        <f t="shared" si="0"/>
        <v>40</v>
      </c>
      <c r="I37" s="40">
        <v>3</v>
      </c>
    </row>
    <row r="38" spans="1:9" ht="39.75" customHeight="1">
      <c r="A38" s="353"/>
      <c r="B38" s="60" t="s">
        <v>120</v>
      </c>
      <c r="C38" s="23" t="s">
        <v>41</v>
      </c>
      <c r="D38" s="17">
        <f t="shared" si="1"/>
        <v>280</v>
      </c>
      <c r="E38" s="16">
        <v>200</v>
      </c>
      <c r="F38" s="16">
        <v>80</v>
      </c>
      <c r="G38" s="9">
        <f t="shared" si="0"/>
        <v>28.57142857142857</v>
      </c>
      <c r="I38" s="40">
        <v>3</v>
      </c>
    </row>
    <row r="39" spans="1:9" ht="39.75" customHeight="1">
      <c r="A39" s="353"/>
      <c r="B39" s="60" t="s">
        <v>121</v>
      </c>
      <c r="C39" s="23" t="s">
        <v>42</v>
      </c>
      <c r="D39" s="17">
        <f t="shared" si="1"/>
        <v>75</v>
      </c>
      <c r="E39" s="16">
        <v>16</v>
      </c>
      <c r="F39" s="16">
        <v>59</v>
      </c>
      <c r="G39" s="9">
        <f t="shared" si="0"/>
        <v>78.66666666666666</v>
      </c>
      <c r="I39" s="40">
        <v>3</v>
      </c>
    </row>
    <row r="40" spans="1:9" ht="39.75" customHeight="1">
      <c r="A40" s="353"/>
      <c r="B40" s="60" t="s">
        <v>122</v>
      </c>
      <c r="C40" s="23" t="s">
        <v>43</v>
      </c>
      <c r="D40" s="17">
        <f t="shared" si="1"/>
        <v>36</v>
      </c>
      <c r="E40" s="16">
        <v>18</v>
      </c>
      <c r="F40" s="16">
        <v>18</v>
      </c>
      <c r="G40" s="9">
        <f t="shared" si="0"/>
        <v>50</v>
      </c>
      <c r="I40" s="40">
        <v>3</v>
      </c>
    </row>
    <row r="41" spans="1:9" ht="39.75" customHeight="1">
      <c r="A41" s="354"/>
      <c r="B41" s="60" t="s">
        <v>123</v>
      </c>
      <c r="C41" s="23" t="s">
        <v>43</v>
      </c>
      <c r="D41" s="28">
        <f t="shared" si="1"/>
        <v>28</v>
      </c>
      <c r="E41" s="30">
        <v>13</v>
      </c>
      <c r="F41" s="30">
        <v>15</v>
      </c>
      <c r="G41" s="11">
        <f t="shared" si="0"/>
        <v>53.57142857142857</v>
      </c>
      <c r="I41" s="40">
        <v>4</v>
      </c>
    </row>
    <row r="42" spans="1:9" ht="39.75" customHeight="1">
      <c r="A42" s="27" t="s">
        <v>124</v>
      </c>
      <c r="B42" s="62" t="s">
        <v>169</v>
      </c>
      <c r="C42" s="24" t="s">
        <v>170</v>
      </c>
      <c r="D42" s="17">
        <f t="shared" si="1"/>
        <v>206</v>
      </c>
      <c r="E42" s="16">
        <v>29</v>
      </c>
      <c r="F42" s="16">
        <v>177</v>
      </c>
      <c r="G42" s="9">
        <f t="shared" si="0"/>
        <v>85.92233009708737</v>
      </c>
      <c r="I42" s="40">
        <v>3</v>
      </c>
    </row>
    <row r="43" spans="1:9" ht="39.75" customHeight="1">
      <c r="A43" s="56" t="s">
        <v>2</v>
      </c>
      <c r="B43" s="60" t="s">
        <v>125</v>
      </c>
      <c r="C43" s="24" t="s">
        <v>88</v>
      </c>
      <c r="D43" s="17">
        <f aca="true" t="shared" si="2" ref="D43:D49">E43+F43</f>
        <v>88</v>
      </c>
      <c r="E43" s="16">
        <v>32</v>
      </c>
      <c r="F43" s="16">
        <v>56</v>
      </c>
      <c r="G43" s="9">
        <f aca="true" t="shared" si="3" ref="G43:G49">F43/$D43*100</f>
        <v>63.63636363636363</v>
      </c>
      <c r="I43" s="40">
        <v>1</v>
      </c>
    </row>
    <row r="44" spans="1:9" ht="117" customHeight="1">
      <c r="A44" s="330" t="s">
        <v>12</v>
      </c>
      <c r="B44" s="62" t="s">
        <v>161</v>
      </c>
      <c r="C44" s="50" t="s">
        <v>160</v>
      </c>
      <c r="D44" s="17">
        <f t="shared" si="2"/>
        <v>533</v>
      </c>
      <c r="E44" s="16">
        <v>243</v>
      </c>
      <c r="F44" s="16">
        <v>290</v>
      </c>
      <c r="G44" s="9">
        <f t="shared" si="3"/>
        <v>54.409005628517825</v>
      </c>
      <c r="I44" s="40">
        <v>5</v>
      </c>
    </row>
    <row r="45" spans="1:9" ht="39.75" customHeight="1">
      <c r="A45" s="332"/>
      <c r="B45" s="98" t="s">
        <v>194</v>
      </c>
      <c r="C45" s="99" t="s">
        <v>162</v>
      </c>
      <c r="D45" s="17">
        <f t="shared" si="2"/>
        <v>46</v>
      </c>
      <c r="E45" s="16">
        <v>18</v>
      </c>
      <c r="F45" s="16">
        <v>28</v>
      </c>
      <c r="G45" s="9">
        <f t="shared" si="3"/>
        <v>60.86956521739131</v>
      </c>
      <c r="I45" s="40">
        <v>1</v>
      </c>
    </row>
    <row r="46" spans="1:9" ht="39.75" customHeight="1">
      <c r="A46" s="330" t="s">
        <v>13</v>
      </c>
      <c r="B46" s="60" t="s">
        <v>126</v>
      </c>
      <c r="C46" s="23" t="s">
        <v>44</v>
      </c>
      <c r="D46" s="17">
        <f t="shared" si="2"/>
        <v>75</v>
      </c>
      <c r="E46" s="16">
        <v>19</v>
      </c>
      <c r="F46" s="16">
        <v>56</v>
      </c>
      <c r="G46" s="9">
        <f t="shared" si="3"/>
        <v>74.66666666666667</v>
      </c>
      <c r="I46" s="40">
        <v>1</v>
      </c>
    </row>
    <row r="47" spans="1:9" ht="39.75" customHeight="1">
      <c r="A47" s="332"/>
      <c r="B47" s="60" t="s">
        <v>127</v>
      </c>
      <c r="C47" s="23" t="s">
        <v>45</v>
      </c>
      <c r="D47" s="17">
        <f t="shared" si="2"/>
        <v>59</v>
      </c>
      <c r="E47" s="16">
        <v>10</v>
      </c>
      <c r="F47" s="16">
        <v>49</v>
      </c>
      <c r="G47" s="9">
        <f t="shared" si="3"/>
        <v>83.05084745762711</v>
      </c>
      <c r="I47" s="40">
        <v>1</v>
      </c>
    </row>
    <row r="48" spans="1:9" ht="39.75" customHeight="1">
      <c r="A48" s="331" t="s">
        <v>11</v>
      </c>
      <c r="B48" s="62" t="s">
        <v>128</v>
      </c>
      <c r="C48" s="24" t="s">
        <v>32</v>
      </c>
      <c r="D48" s="17">
        <f t="shared" si="2"/>
        <v>58</v>
      </c>
      <c r="E48" s="16">
        <v>15</v>
      </c>
      <c r="F48" s="16">
        <v>43</v>
      </c>
      <c r="G48" s="9">
        <f t="shared" si="3"/>
        <v>74.13793103448276</v>
      </c>
      <c r="I48" s="40">
        <v>1</v>
      </c>
    </row>
    <row r="49" spans="1:9" ht="39.75" customHeight="1">
      <c r="A49" s="331"/>
      <c r="B49" s="62" t="s">
        <v>129</v>
      </c>
      <c r="C49" s="24" t="s">
        <v>33</v>
      </c>
      <c r="D49" s="17">
        <f t="shared" si="2"/>
        <v>44</v>
      </c>
      <c r="E49" s="16">
        <v>7</v>
      </c>
      <c r="F49" s="16">
        <v>37</v>
      </c>
      <c r="G49" s="9">
        <f t="shared" si="3"/>
        <v>84.0909090909091</v>
      </c>
      <c r="I49" s="40">
        <v>1</v>
      </c>
    </row>
    <row r="50" spans="1:9" ht="39.75" customHeight="1">
      <c r="A50" s="331"/>
      <c r="B50" s="60" t="s">
        <v>130</v>
      </c>
      <c r="C50" s="23" t="s">
        <v>31</v>
      </c>
      <c r="D50" s="17">
        <f t="shared" si="1"/>
        <v>39</v>
      </c>
      <c r="E50" s="16">
        <v>7</v>
      </c>
      <c r="F50" s="16">
        <v>32</v>
      </c>
      <c r="G50" s="9">
        <f t="shared" si="0"/>
        <v>82.05128205128204</v>
      </c>
      <c r="I50" s="40">
        <v>1</v>
      </c>
    </row>
    <row r="51" spans="1:9" ht="39.75" customHeight="1">
      <c r="A51" s="330" t="s">
        <v>14</v>
      </c>
      <c r="B51" s="62" t="s">
        <v>195</v>
      </c>
      <c r="C51" s="100" t="s">
        <v>34</v>
      </c>
      <c r="D51" s="17">
        <f aca="true" t="shared" si="4" ref="D51:D62">E51+F51</f>
        <v>50</v>
      </c>
      <c r="E51" s="16">
        <v>26</v>
      </c>
      <c r="F51" s="16">
        <v>24</v>
      </c>
      <c r="G51" s="9">
        <f aca="true" t="shared" si="5" ref="G51:G62">F51/$D51*100</f>
        <v>48</v>
      </c>
      <c r="I51" s="101">
        <v>2</v>
      </c>
    </row>
    <row r="52" spans="1:9" ht="39.75" customHeight="1">
      <c r="A52" s="331"/>
      <c r="B52" s="62" t="s">
        <v>196</v>
      </c>
      <c r="C52" s="102" t="s">
        <v>35</v>
      </c>
      <c r="D52" s="17">
        <f t="shared" si="4"/>
        <v>190</v>
      </c>
      <c r="E52" s="16">
        <v>55</v>
      </c>
      <c r="F52" s="16">
        <v>135</v>
      </c>
      <c r="G52" s="9">
        <f t="shared" si="5"/>
        <v>71.05263157894737</v>
      </c>
      <c r="I52" s="103">
        <v>2</v>
      </c>
    </row>
    <row r="53" spans="1:9" ht="39.75" customHeight="1">
      <c r="A53" s="331"/>
      <c r="B53" s="60" t="s">
        <v>197</v>
      </c>
      <c r="C53" s="102" t="s">
        <v>7</v>
      </c>
      <c r="D53" s="17">
        <f t="shared" si="4"/>
        <v>35</v>
      </c>
      <c r="E53" s="16">
        <v>7</v>
      </c>
      <c r="F53" s="16">
        <v>28</v>
      </c>
      <c r="G53" s="9">
        <f t="shared" si="5"/>
        <v>80</v>
      </c>
      <c r="I53" s="103">
        <v>2</v>
      </c>
    </row>
    <row r="54" spans="1:9" ht="39.75" customHeight="1">
      <c r="A54" s="331"/>
      <c r="B54" s="62" t="s">
        <v>198</v>
      </c>
      <c r="C54" s="100" t="s">
        <v>36</v>
      </c>
      <c r="D54" s="17">
        <f t="shared" si="4"/>
        <v>53</v>
      </c>
      <c r="E54" s="16">
        <v>28</v>
      </c>
      <c r="F54" s="16">
        <v>25</v>
      </c>
      <c r="G54" s="9">
        <f t="shared" si="5"/>
        <v>47.16981132075472</v>
      </c>
      <c r="I54" s="103">
        <v>2</v>
      </c>
    </row>
    <row r="55" spans="1:9" ht="78.75" customHeight="1">
      <c r="A55" s="332"/>
      <c r="B55" s="62" t="s">
        <v>199</v>
      </c>
      <c r="C55" s="100" t="s">
        <v>200</v>
      </c>
      <c r="D55" s="17">
        <f t="shared" si="4"/>
        <v>213</v>
      </c>
      <c r="E55" s="16">
        <v>74</v>
      </c>
      <c r="F55" s="16">
        <v>139</v>
      </c>
      <c r="G55" s="9">
        <f t="shared" si="5"/>
        <v>65.25821596244131</v>
      </c>
      <c r="I55" s="103">
        <v>2</v>
      </c>
    </row>
    <row r="56" spans="1:9" ht="39.75" customHeight="1">
      <c r="A56" s="58" t="s">
        <v>1</v>
      </c>
      <c r="B56" s="65" t="s">
        <v>136</v>
      </c>
      <c r="C56" s="51" t="s">
        <v>50</v>
      </c>
      <c r="D56" s="28">
        <f>E56+F56</f>
        <v>53</v>
      </c>
      <c r="E56" s="30">
        <v>21</v>
      </c>
      <c r="F56" s="30">
        <v>32</v>
      </c>
      <c r="G56" s="11">
        <f>F56/$D56*100</f>
        <v>60.37735849056604</v>
      </c>
      <c r="I56" s="40">
        <v>1</v>
      </c>
    </row>
    <row r="57" spans="1:9" ht="39.75" customHeight="1">
      <c r="A57" s="330" t="s">
        <v>1</v>
      </c>
      <c r="B57" s="66" t="s">
        <v>137</v>
      </c>
      <c r="C57" s="57" t="s">
        <v>51</v>
      </c>
      <c r="D57" s="17">
        <f>E57+F57</f>
        <v>38</v>
      </c>
      <c r="E57" s="16">
        <v>11</v>
      </c>
      <c r="F57" s="16">
        <v>27</v>
      </c>
      <c r="G57" s="9">
        <f>F57/$D57*100</f>
        <v>71.05263157894737</v>
      </c>
      <c r="I57" s="40">
        <v>1</v>
      </c>
    </row>
    <row r="58" spans="1:9" ht="55.5" customHeight="1">
      <c r="A58" s="331"/>
      <c r="B58" s="104" t="s">
        <v>201</v>
      </c>
      <c r="C58" s="51" t="s">
        <v>52</v>
      </c>
      <c r="D58" s="17">
        <f>E58+F58</f>
        <v>34</v>
      </c>
      <c r="E58" s="16">
        <v>17</v>
      </c>
      <c r="F58" s="16">
        <v>17</v>
      </c>
      <c r="G58" s="9">
        <f>F58/$D58*100</f>
        <v>50</v>
      </c>
      <c r="I58" s="40">
        <v>4</v>
      </c>
    </row>
    <row r="59" spans="1:9" ht="55.5" customHeight="1">
      <c r="A59" s="332"/>
      <c r="B59" s="66" t="s">
        <v>202</v>
      </c>
      <c r="C59" s="105" t="s">
        <v>203</v>
      </c>
      <c r="D59" s="106">
        <f>E59+F59</f>
        <v>485</v>
      </c>
      <c r="E59" s="20">
        <v>166</v>
      </c>
      <c r="F59" s="20">
        <v>319</v>
      </c>
      <c r="G59" s="45">
        <f>F59/$D59*100</f>
        <v>65.77319587628865</v>
      </c>
      <c r="I59" s="40">
        <v>3</v>
      </c>
    </row>
    <row r="60" spans="1:9" ht="39.75" customHeight="1">
      <c r="A60" s="330" t="s">
        <v>15</v>
      </c>
      <c r="B60" s="60" t="s">
        <v>16</v>
      </c>
      <c r="C60" s="23" t="s">
        <v>30</v>
      </c>
      <c r="D60" s="17">
        <f t="shared" si="4"/>
        <v>194</v>
      </c>
      <c r="E60" s="16">
        <v>54</v>
      </c>
      <c r="F60" s="16">
        <v>140</v>
      </c>
      <c r="G60" s="9">
        <f t="shared" si="5"/>
        <v>72.16494845360825</v>
      </c>
      <c r="I60" s="40">
        <v>2</v>
      </c>
    </row>
    <row r="61" spans="1:9" ht="39.75" customHeight="1">
      <c r="A61" s="331"/>
      <c r="B61" s="60" t="s">
        <v>17</v>
      </c>
      <c r="C61" s="23" t="s">
        <v>29</v>
      </c>
      <c r="D61" s="17">
        <f t="shared" si="4"/>
        <v>24</v>
      </c>
      <c r="E61" s="16">
        <v>11</v>
      </c>
      <c r="F61" s="16">
        <v>13</v>
      </c>
      <c r="G61" s="9">
        <f t="shared" si="5"/>
        <v>54.166666666666664</v>
      </c>
      <c r="I61" s="40">
        <v>2</v>
      </c>
    </row>
    <row r="62" spans="1:9" ht="39.75" customHeight="1">
      <c r="A62" s="332"/>
      <c r="B62" s="107" t="s">
        <v>204</v>
      </c>
      <c r="C62" s="23" t="s">
        <v>139</v>
      </c>
      <c r="D62" s="17">
        <f t="shared" si="4"/>
        <v>62</v>
      </c>
      <c r="E62" s="16">
        <v>19</v>
      </c>
      <c r="F62" s="16">
        <v>43</v>
      </c>
      <c r="G62" s="9">
        <f t="shared" si="5"/>
        <v>69.35483870967742</v>
      </c>
      <c r="I62" s="40">
        <v>2</v>
      </c>
    </row>
    <row r="63" spans="1:9" ht="39.75" customHeight="1">
      <c r="A63" s="330" t="s">
        <v>18</v>
      </c>
      <c r="B63" s="49" t="s">
        <v>53</v>
      </c>
      <c r="C63" s="52" t="s">
        <v>54</v>
      </c>
      <c r="D63" s="17">
        <f aca="true" t="shared" si="6" ref="D63:D86">E63+F63</f>
        <v>16</v>
      </c>
      <c r="E63" s="16">
        <v>5</v>
      </c>
      <c r="F63" s="16">
        <v>11</v>
      </c>
      <c r="G63" s="9">
        <f aca="true" t="shared" si="7" ref="G63:G86">F63/$D63*100</f>
        <v>68.75</v>
      </c>
      <c r="I63" s="40">
        <v>2</v>
      </c>
    </row>
    <row r="64" spans="1:9" ht="39.75" customHeight="1">
      <c r="A64" s="331"/>
      <c r="B64" s="68" t="s">
        <v>55</v>
      </c>
      <c r="C64" s="52" t="s">
        <v>56</v>
      </c>
      <c r="D64" s="17">
        <f t="shared" si="6"/>
        <v>22</v>
      </c>
      <c r="E64" s="16">
        <v>7</v>
      </c>
      <c r="F64" s="16">
        <v>15</v>
      </c>
      <c r="G64" s="9">
        <f t="shared" si="7"/>
        <v>68.18181818181817</v>
      </c>
      <c r="I64" s="40">
        <v>3</v>
      </c>
    </row>
    <row r="65" spans="1:9" ht="39.75" customHeight="1">
      <c r="A65" s="331"/>
      <c r="B65" s="69" t="s">
        <v>57</v>
      </c>
      <c r="C65" s="23" t="s">
        <v>58</v>
      </c>
      <c r="D65" s="17">
        <f t="shared" si="6"/>
        <v>284</v>
      </c>
      <c r="E65" s="16">
        <v>130</v>
      </c>
      <c r="F65" s="16">
        <v>154</v>
      </c>
      <c r="G65" s="9">
        <f t="shared" si="7"/>
        <v>54.22535211267606</v>
      </c>
      <c r="I65" s="40">
        <v>4</v>
      </c>
    </row>
    <row r="66" spans="1:9" ht="39.75" customHeight="1">
      <c r="A66" s="331"/>
      <c r="B66" s="69" t="s">
        <v>205</v>
      </c>
      <c r="C66" s="23" t="s">
        <v>60</v>
      </c>
      <c r="D66" s="17">
        <f t="shared" si="6"/>
        <v>565</v>
      </c>
      <c r="E66" s="16">
        <v>306</v>
      </c>
      <c r="F66" s="16">
        <v>259</v>
      </c>
      <c r="G66" s="9">
        <f t="shared" si="7"/>
        <v>45.84070796460177</v>
      </c>
      <c r="I66" s="40">
        <v>3</v>
      </c>
    </row>
    <row r="67" spans="1:9" ht="39.75" customHeight="1">
      <c r="A67" s="331"/>
      <c r="B67" s="68" t="s">
        <v>61</v>
      </c>
      <c r="C67" s="52" t="s">
        <v>62</v>
      </c>
      <c r="D67" s="17">
        <f t="shared" si="6"/>
        <v>27</v>
      </c>
      <c r="E67" s="16">
        <v>11</v>
      </c>
      <c r="F67" s="16">
        <v>16</v>
      </c>
      <c r="G67" s="9">
        <f t="shared" si="7"/>
        <v>59.25925925925925</v>
      </c>
      <c r="I67" s="40">
        <v>2</v>
      </c>
    </row>
    <row r="68" spans="1:9" ht="39.75" customHeight="1">
      <c r="A68" s="331"/>
      <c r="B68" s="49" t="s">
        <v>63</v>
      </c>
      <c r="C68" s="52" t="s">
        <v>64</v>
      </c>
      <c r="D68" s="17">
        <f t="shared" si="6"/>
        <v>27</v>
      </c>
      <c r="E68" s="16">
        <v>9</v>
      </c>
      <c r="F68" s="16">
        <v>18</v>
      </c>
      <c r="G68" s="9">
        <f t="shared" si="7"/>
        <v>66.66666666666666</v>
      </c>
      <c r="I68" s="40">
        <v>2</v>
      </c>
    </row>
    <row r="69" spans="1:9" ht="39.75" customHeight="1">
      <c r="A69" s="331"/>
      <c r="B69" s="49" t="s">
        <v>65</v>
      </c>
      <c r="C69" s="52" t="s">
        <v>66</v>
      </c>
      <c r="D69" s="17">
        <f t="shared" si="6"/>
        <v>21</v>
      </c>
      <c r="E69" s="16">
        <v>6</v>
      </c>
      <c r="F69" s="16">
        <v>15</v>
      </c>
      <c r="G69" s="9">
        <f t="shared" si="7"/>
        <v>71.42857142857143</v>
      </c>
      <c r="I69" s="40">
        <v>3</v>
      </c>
    </row>
    <row r="70" spans="1:9" ht="39.75" customHeight="1">
      <c r="A70" s="331"/>
      <c r="B70" s="68" t="s">
        <v>67</v>
      </c>
      <c r="C70" s="52" t="s">
        <v>8</v>
      </c>
      <c r="D70" s="17">
        <f t="shared" si="6"/>
        <v>18</v>
      </c>
      <c r="E70" s="16">
        <v>7</v>
      </c>
      <c r="F70" s="16">
        <v>11</v>
      </c>
      <c r="G70" s="9">
        <f t="shared" si="7"/>
        <v>61.111111111111114</v>
      </c>
      <c r="I70" s="40">
        <v>2</v>
      </c>
    </row>
    <row r="71" spans="1:9" ht="39.75" customHeight="1">
      <c r="A71" s="331"/>
      <c r="B71" s="68" t="s">
        <v>68</v>
      </c>
      <c r="C71" s="52" t="s">
        <v>69</v>
      </c>
      <c r="D71" s="17">
        <f t="shared" si="6"/>
        <v>25</v>
      </c>
      <c r="E71" s="16">
        <v>10</v>
      </c>
      <c r="F71" s="16">
        <v>15</v>
      </c>
      <c r="G71" s="9">
        <f t="shared" si="7"/>
        <v>60</v>
      </c>
      <c r="I71" s="40">
        <v>2</v>
      </c>
    </row>
    <row r="72" spans="1:9" ht="39.75" customHeight="1">
      <c r="A72" s="331"/>
      <c r="B72" s="68" t="s">
        <v>70</v>
      </c>
      <c r="C72" s="52" t="s">
        <v>71</v>
      </c>
      <c r="D72" s="17">
        <f t="shared" si="6"/>
        <v>25</v>
      </c>
      <c r="E72" s="16">
        <v>10</v>
      </c>
      <c r="F72" s="16">
        <v>15</v>
      </c>
      <c r="G72" s="9">
        <f t="shared" si="7"/>
        <v>60</v>
      </c>
      <c r="I72" s="40">
        <v>1</v>
      </c>
    </row>
    <row r="73" spans="1:9" ht="39.75" customHeight="1">
      <c r="A73" s="332"/>
      <c r="B73" s="95" t="s">
        <v>72</v>
      </c>
      <c r="C73" s="96" t="s">
        <v>41</v>
      </c>
      <c r="D73" s="28">
        <f t="shared" si="6"/>
        <v>26</v>
      </c>
      <c r="E73" s="30">
        <v>9</v>
      </c>
      <c r="F73" s="30">
        <v>17</v>
      </c>
      <c r="G73" s="11">
        <f t="shared" si="7"/>
        <v>65.38461538461539</v>
      </c>
      <c r="I73" s="40">
        <v>1</v>
      </c>
    </row>
    <row r="74" spans="1:9" ht="39.75" customHeight="1">
      <c r="A74" s="330" t="s">
        <v>18</v>
      </c>
      <c r="B74" s="97" t="s">
        <v>73</v>
      </c>
      <c r="C74" s="24" t="s">
        <v>74</v>
      </c>
      <c r="D74" s="17">
        <f t="shared" si="6"/>
        <v>762</v>
      </c>
      <c r="E74" s="16">
        <v>258</v>
      </c>
      <c r="F74" s="16">
        <v>504</v>
      </c>
      <c r="G74" s="9">
        <f t="shared" si="7"/>
        <v>66.14173228346458</v>
      </c>
      <c r="I74" s="43">
        <v>3</v>
      </c>
    </row>
    <row r="75" spans="1:9" ht="39.75" customHeight="1">
      <c r="A75" s="331"/>
      <c r="B75" s="69" t="s">
        <v>75</v>
      </c>
      <c r="C75" s="23" t="s">
        <v>76</v>
      </c>
      <c r="D75" s="17">
        <f t="shared" si="6"/>
        <v>85</v>
      </c>
      <c r="E75" s="16">
        <v>28</v>
      </c>
      <c r="F75" s="16">
        <v>57</v>
      </c>
      <c r="G75" s="9">
        <f t="shared" si="7"/>
        <v>67.05882352941175</v>
      </c>
      <c r="I75" s="43">
        <v>3</v>
      </c>
    </row>
    <row r="76" spans="1:9" ht="39.75" customHeight="1">
      <c r="A76" s="331"/>
      <c r="B76" s="60" t="s">
        <v>77</v>
      </c>
      <c r="C76" s="23" t="s">
        <v>78</v>
      </c>
      <c r="D76" s="17">
        <f t="shared" si="6"/>
        <v>214</v>
      </c>
      <c r="E76" s="16">
        <v>144</v>
      </c>
      <c r="F76" s="16">
        <v>70</v>
      </c>
      <c r="G76" s="9">
        <f t="shared" si="7"/>
        <v>32.71028037383177</v>
      </c>
      <c r="I76" s="40">
        <v>4</v>
      </c>
    </row>
    <row r="77" spans="1:9" ht="39.75" customHeight="1">
      <c r="A77" s="331"/>
      <c r="B77" s="68" t="s">
        <v>79</v>
      </c>
      <c r="C77" s="52" t="s">
        <v>80</v>
      </c>
      <c r="D77" s="17">
        <f t="shared" si="6"/>
        <v>11</v>
      </c>
      <c r="E77" s="16">
        <v>3</v>
      </c>
      <c r="F77" s="16">
        <v>8</v>
      </c>
      <c r="G77" s="9">
        <f t="shared" si="7"/>
        <v>72.72727272727273</v>
      </c>
      <c r="I77" s="40">
        <v>2</v>
      </c>
    </row>
    <row r="78" spans="1:9" ht="39.75" customHeight="1">
      <c r="A78" s="331"/>
      <c r="B78" s="49" t="s">
        <v>81</v>
      </c>
      <c r="C78" s="52" t="s">
        <v>82</v>
      </c>
      <c r="D78" s="17">
        <f t="shared" si="6"/>
        <v>19</v>
      </c>
      <c r="E78" s="16">
        <v>7</v>
      </c>
      <c r="F78" s="16">
        <v>12</v>
      </c>
      <c r="G78" s="9">
        <f t="shared" si="7"/>
        <v>63.1578947368421</v>
      </c>
      <c r="I78" s="40">
        <v>2</v>
      </c>
    </row>
    <row r="79" spans="1:9" ht="39.75" customHeight="1">
      <c r="A79" s="331"/>
      <c r="B79" s="68" t="s">
        <v>83</v>
      </c>
      <c r="C79" s="23" t="s">
        <v>84</v>
      </c>
      <c r="D79" s="17">
        <f t="shared" si="6"/>
        <v>28</v>
      </c>
      <c r="E79" s="16">
        <v>12</v>
      </c>
      <c r="F79" s="16">
        <v>16</v>
      </c>
      <c r="G79" s="9">
        <f t="shared" si="7"/>
        <v>57.14285714285714</v>
      </c>
      <c r="I79" s="40">
        <v>2</v>
      </c>
    </row>
    <row r="80" spans="1:9" ht="39.75" customHeight="1">
      <c r="A80" s="331"/>
      <c r="B80" s="68" t="s">
        <v>85</v>
      </c>
      <c r="C80" s="52" t="s">
        <v>86</v>
      </c>
      <c r="D80" s="17">
        <f t="shared" si="6"/>
        <v>17</v>
      </c>
      <c r="E80" s="16">
        <v>6</v>
      </c>
      <c r="F80" s="16">
        <v>11</v>
      </c>
      <c r="G80" s="9">
        <f t="shared" si="7"/>
        <v>64.70588235294117</v>
      </c>
      <c r="I80" s="40">
        <v>2</v>
      </c>
    </row>
    <row r="81" spans="1:9" ht="39.75" customHeight="1">
      <c r="A81" s="331"/>
      <c r="B81" s="69" t="s">
        <v>87</v>
      </c>
      <c r="C81" s="23" t="s">
        <v>45</v>
      </c>
      <c r="D81" s="17">
        <f>E81+F81</f>
        <v>150</v>
      </c>
      <c r="E81" s="16">
        <v>57</v>
      </c>
      <c r="F81" s="16">
        <v>93</v>
      </c>
      <c r="G81" s="9">
        <f t="shared" si="7"/>
        <v>62</v>
      </c>
      <c r="I81" s="44">
        <v>5</v>
      </c>
    </row>
    <row r="82" spans="1:9" ht="39.75" customHeight="1">
      <c r="A82" s="331"/>
      <c r="B82" s="92" t="s">
        <v>171</v>
      </c>
      <c r="C82" s="23" t="s">
        <v>154</v>
      </c>
      <c r="D82" s="16">
        <f t="shared" si="6"/>
        <v>68</v>
      </c>
      <c r="E82" s="16">
        <v>39</v>
      </c>
      <c r="F82" s="16">
        <v>29</v>
      </c>
      <c r="G82" s="9">
        <f t="shared" si="7"/>
        <v>42.64705882352941</v>
      </c>
      <c r="I82" s="80">
        <v>4</v>
      </c>
    </row>
    <row r="83" spans="1:9" ht="39.75" customHeight="1">
      <c r="A83" s="331"/>
      <c r="B83" s="93" t="s">
        <v>172</v>
      </c>
      <c r="C83" s="23" t="s">
        <v>155</v>
      </c>
      <c r="D83" s="16">
        <f t="shared" si="6"/>
        <v>267</v>
      </c>
      <c r="E83" s="16">
        <v>80</v>
      </c>
      <c r="F83" s="16">
        <v>187</v>
      </c>
      <c r="G83" s="9">
        <f t="shared" si="7"/>
        <v>70.0374531835206</v>
      </c>
      <c r="I83" s="80">
        <v>5</v>
      </c>
    </row>
    <row r="84" spans="1:9" ht="39.75" customHeight="1">
      <c r="A84" s="331"/>
      <c r="B84" s="93" t="s">
        <v>173</v>
      </c>
      <c r="C84" s="23" t="s">
        <v>156</v>
      </c>
      <c r="D84" s="16">
        <f t="shared" si="6"/>
        <v>171</v>
      </c>
      <c r="E84" s="16">
        <v>52</v>
      </c>
      <c r="F84" s="16">
        <v>119</v>
      </c>
      <c r="G84" s="9">
        <f t="shared" si="7"/>
        <v>69.5906432748538</v>
      </c>
      <c r="I84" s="80">
        <v>5</v>
      </c>
    </row>
    <row r="85" spans="1:9" ht="39.75" customHeight="1">
      <c r="A85" s="331"/>
      <c r="B85" s="93" t="s">
        <v>174</v>
      </c>
      <c r="C85" s="23" t="s">
        <v>157</v>
      </c>
      <c r="D85" s="16">
        <f t="shared" si="6"/>
        <v>107</v>
      </c>
      <c r="E85" s="16">
        <v>58</v>
      </c>
      <c r="F85" s="16">
        <v>49</v>
      </c>
      <c r="G85" s="9">
        <f t="shared" si="7"/>
        <v>45.794392523364486</v>
      </c>
      <c r="I85" s="80">
        <v>4</v>
      </c>
    </row>
    <row r="86" spans="1:9" ht="39.75" customHeight="1" thickBot="1">
      <c r="A86" s="355"/>
      <c r="B86" s="94" t="s">
        <v>175</v>
      </c>
      <c r="C86" s="37" t="s">
        <v>158</v>
      </c>
      <c r="D86" s="19">
        <f t="shared" si="6"/>
        <v>88</v>
      </c>
      <c r="E86" s="19">
        <v>42</v>
      </c>
      <c r="F86" s="19">
        <v>46</v>
      </c>
      <c r="G86" s="108">
        <f t="shared" si="7"/>
        <v>52.27272727272727</v>
      </c>
      <c r="I86" s="80">
        <v>5</v>
      </c>
    </row>
    <row r="87" ht="15.75" customHeight="1"/>
    <row r="88" ht="15.75" customHeight="1"/>
    <row r="89" ht="15.75" customHeight="1"/>
    <row r="92" spans="1:9" ht="15.75" customHeight="1" hidden="1">
      <c r="A92" s="330" t="s">
        <v>0</v>
      </c>
      <c r="B92" s="47"/>
      <c r="C92" s="23"/>
      <c r="D92" s="3">
        <f aca="true" t="shared" si="8" ref="D92:D104">E92+F92</f>
        <v>0</v>
      </c>
      <c r="E92" s="3"/>
      <c r="F92" s="3"/>
      <c r="G92" s="7" t="e">
        <f aca="true" t="shared" si="9" ref="G92:G104">F92/$D92*100</f>
        <v>#DIV/0!</v>
      </c>
      <c r="I92" s="40"/>
    </row>
    <row r="93" spans="1:9" ht="15.75" customHeight="1" hidden="1">
      <c r="A93" s="331"/>
      <c r="B93" s="47"/>
      <c r="C93" s="23"/>
      <c r="D93" s="3">
        <f t="shared" si="8"/>
        <v>0</v>
      </c>
      <c r="E93" s="3"/>
      <c r="F93" s="3"/>
      <c r="G93" s="7" t="e">
        <f t="shared" si="9"/>
        <v>#DIV/0!</v>
      </c>
      <c r="I93" s="40"/>
    </row>
    <row r="94" spans="1:9" ht="15.75" customHeight="1" hidden="1">
      <c r="A94" s="331"/>
      <c r="B94" s="47"/>
      <c r="C94" s="23"/>
      <c r="D94" s="3">
        <f t="shared" si="8"/>
        <v>0</v>
      </c>
      <c r="E94" s="3"/>
      <c r="F94" s="3"/>
      <c r="G94" s="7" t="e">
        <f t="shared" si="9"/>
        <v>#DIV/0!</v>
      </c>
      <c r="I94" s="40"/>
    </row>
    <row r="95" spans="1:9" ht="15.75" customHeight="1" hidden="1">
      <c r="A95" s="332"/>
      <c r="B95" s="47"/>
      <c r="C95" s="23"/>
      <c r="D95" s="3">
        <f t="shared" si="8"/>
        <v>0</v>
      </c>
      <c r="E95" s="3"/>
      <c r="F95" s="3"/>
      <c r="G95" s="7" t="e">
        <f t="shared" si="9"/>
        <v>#DIV/0!</v>
      </c>
      <c r="I95" s="40"/>
    </row>
    <row r="96" spans="1:9" ht="16.5" customHeight="1" hidden="1">
      <c r="A96" s="14" t="s">
        <v>2</v>
      </c>
      <c r="B96" s="47"/>
      <c r="C96" s="23"/>
      <c r="D96" s="3">
        <f t="shared" si="8"/>
        <v>0</v>
      </c>
      <c r="E96" s="3"/>
      <c r="F96" s="3"/>
      <c r="G96" s="7" t="e">
        <f t="shared" si="9"/>
        <v>#DIV/0!</v>
      </c>
      <c r="I96" s="40"/>
    </row>
    <row r="97" spans="1:9" ht="15.75" customHeight="1" hidden="1">
      <c r="A97" s="330" t="s">
        <v>3</v>
      </c>
      <c r="B97" s="47"/>
      <c r="C97" s="23"/>
      <c r="D97" s="3">
        <f t="shared" si="8"/>
        <v>0</v>
      </c>
      <c r="E97" s="3"/>
      <c r="F97" s="3"/>
      <c r="G97" s="7" t="e">
        <f t="shared" si="9"/>
        <v>#DIV/0!</v>
      </c>
      <c r="I97" s="40"/>
    </row>
    <row r="98" spans="1:9" ht="15.75" customHeight="1" hidden="1">
      <c r="A98" s="332"/>
      <c r="B98" s="47"/>
      <c r="C98" s="23"/>
      <c r="D98" s="3">
        <f t="shared" si="8"/>
        <v>0</v>
      </c>
      <c r="E98" s="3"/>
      <c r="F98" s="3"/>
      <c r="G98" s="7" t="e">
        <f t="shared" si="9"/>
        <v>#DIV/0!</v>
      </c>
      <c r="I98" s="40"/>
    </row>
    <row r="99" spans="1:9" ht="16.5" customHeight="1" hidden="1">
      <c r="A99" s="5" t="s">
        <v>4</v>
      </c>
      <c r="B99" s="47"/>
      <c r="C99" s="23"/>
      <c r="D99" s="6">
        <f t="shared" si="8"/>
        <v>0</v>
      </c>
      <c r="E99" s="3"/>
      <c r="F99" s="3"/>
      <c r="G99" s="9" t="e">
        <f t="shared" si="9"/>
        <v>#DIV/0!</v>
      </c>
      <c r="I99" s="40"/>
    </row>
    <row r="100" spans="1:9" ht="15.75" customHeight="1" hidden="1">
      <c r="A100" s="330" t="s">
        <v>5</v>
      </c>
      <c r="B100" s="47"/>
      <c r="C100" s="23"/>
      <c r="D100" s="3">
        <f t="shared" si="8"/>
        <v>0</v>
      </c>
      <c r="E100" s="3"/>
      <c r="F100" s="3"/>
      <c r="G100" s="9" t="e">
        <f t="shared" si="9"/>
        <v>#DIV/0!</v>
      </c>
      <c r="I100" s="40"/>
    </row>
    <row r="101" spans="1:9" ht="15.75" customHeight="1" hidden="1">
      <c r="A101" s="332"/>
      <c r="B101" s="47"/>
      <c r="C101" s="23"/>
      <c r="D101" s="10">
        <f t="shared" si="8"/>
        <v>0</v>
      </c>
      <c r="E101" s="10"/>
      <c r="F101" s="10"/>
      <c r="G101" s="11" t="e">
        <f t="shared" si="9"/>
        <v>#DIV/0!</v>
      </c>
      <c r="I101" s="40"/>
    </row>
    <row r="102" spans="1:9" ht="16.5" customHeight="1" hidden="1">
      <c r="A102" s="14" t="s">
        <v>5</v>
      </c>
      <c r="B102" s="47"/>
      <c r="C102" s="24"/>
      <c r="D102" s="3">
        <f t="shared" si="8"/>
        <v>0</v>
      </c>
      <c r="E102" s="3"/>
      <c r="F102" s="3"/>
      <c r="G102" s="7" t="e">
        <f t="shared" si="9"/>
        <v>#DIV/0!</v>
      </c>
      <c r="I102" s="43"/>
    </row>
    <row r="103" spans="1:9" ht="15.75" customHeight="1" hidden="1">
      <c r="A103" s="330" t="s">
        <v>1</v>
      </c>
      <c r="B103" s="47"/>
      <c r="C103" s="23"/>
      <c r="D103" s="3">
        <f t="shared" si="8"/>
        <v>0</v>
      </c>
      <c r="E103" s="3"/>
      <c r="F103" s="3"/>
      <c r="G103" s="7" t="e">
        <f t="shared" si="9"/>
        <v>#DIV/0!</v>
      </c>
      <c r="I103" s="40"/>
    </row>
    <row r="104" spans="1:9" ht="15.75" customHeight="1" hidden="1">
      <c r="A104" s="332"/>
      <c r="B104" s="47"/>
      <c r="C104" s="23"/>
      <c r="D104" s="3">
        <f t="shared" si="8"/>
        <v>0</v>
      </c>
      <c r="E104" s="3"/>
      <c r="F104" s="3"/>
      <c r="G104" s="7" t="e">
        <f t="shared" si="9"/>
        <v>#DIV/0!</v>
      </c>
      <c r="I104" s="40"/>
    </row>
  </sheetData>
  <sheetProtection/>
  <mergeCells count="26">
    <mergeCell ref="A2:G2"/>
    <mergeCell ref="A3:G3"/>
    <mergeCell ref="C4:C6"/>
    <mergeCell ref="A4:A6"/>
    <mergeCell ref="A7:C7"/>
    <mergeCell ref="E5:E6"/>
    <mergeCell ref="F5:F6"/>
    <mergeCell ref="D4:G4"/>
    <mergeCell ref="D5:D6"/>
    <mergeCell ref="A92:A95"/>
    <mergeCell ref="A8:A24"/>
    <mergeCell ref="A46:A47"/>
    <mergeCell ref="A60:A62"/>
    <mergeCell ref="A36:A41"/>
    <mergeCell ref="A63:A73"/>
    <mergeCell ref="A74:A86"/>
    <mergeCell ref="A103:A104"/>
    <mergeCell ref="A100:A101"/>
    <mergeCell ref="B4:B6"/>
    <mergeCell ref="A51:A55"/>
    <mergeCell ref="A25:A32"/>
    <mergeCell ref="A57:A59"/>
    <mergeCell ref="A48:A50"/>
    <mergeCell ref="A97:A98"/>
    <mergeCell ref="A33:A35"/>
    <mergeCell ref="A44:A45"/>
  </mergeCells>
  <printOptions/>
  <pageMargins left="0.47" right="0.47" top="0.81" bottom="0.87" header="0.5" footer="0.53"/>
  <pageSetup fitToHeight="0" fitToWidth="1" horizontalDpi="600" verticalDpi="600" orientation="portrait" paperSize="9" scale="80" r:id="rId1"/>
  <headerFooter alignWithMargins="0">
    <oddFooter>&amp;C第 &amp;P 頁，共 &amp;N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scchiou</dc:creator>
  <cp:keywords/>
  <dc:description/>
  <cp:lastModifiedBy>吳同偉</cp:lastModifiedBy>
  <cp:lastPrinted>2016-05-04T01:56:01Z</cp:lastPrinted>
  <dcterms:created xsi:type="dcterms:W3CDTF">2010-10-21T03:33:18Z</dcterms:created>
  <dcterms:modified xsi:type="dcterms:W3CDTF">2023-07-27T07:04:46Z</dcterms:modified>
  <cp:category/>
  <cp:version/>
  <cp:contentType/>
  <cp:contentStatus/>
</cp:coreProperties>
</file>