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tabRatio="750" activeTab="0"/>
  </bookViews>
  <sheets>
    <sheet name="各年度-依時間序列" sheetId="1" r:id="rId1"/>
    <sheet name="111創業合作-性別 " sheetId="2" r:id="rId2"/>
    <sheet name="110創業合作-性別 " sheetId="3" r:id="rId3"/>
    <sheet name="109生態系-性別 " sheetId="4" r:id="rId4"/>
    <sheet name="108生態系-性別" sheetId="5" r:id="rId5"/>
    <sheet name="107生態系-性別" sheetId="6" r:id="rId6"/>
    <sheet name="106圓夢-性別" sheetId="7" r:id="rId7"/>
    <sheet name="105圓夢-性別" sheetId="8" r:id="rId8"/>
    <sheet name="104圓夢-性別" sheetId="9" r:id="rId9"/>
    <sheet name="103圓夢-性別" sheetId="10" r:id="rId10"/>
    <sheet name="102圓夢-性別" sheetId="11" r:id="rId11"/>
    <sheet name="101圓夢-性別" sheetId="12" r:id="rId12"/>
    <sheet name="100圓夢-性別" sheetId="13" r:id="rId13"/>
    <sheet name="99圓夢-性別" sheetId="14" r:id="rId14"/>
    <sheet name="98圓夢-性別" sheetId="15" r:id="rId15"/>
    <sheet name="97圓夢-性別" sheetId="16" r:id="rId16"/>
    <sheet name="96圓夢-性別" sheetId="17" r:id="rId17"/>
    <sheet name="95圓夢-性別" sheetId="18" r:id="rId18"/>
    <sheet name="94圓夢家-性別" sheetId="19" r:id="rId19"/>
    <sheet name="93圓夢家-性別" sheetId="20" r:id="rId20"/>
  </sheets>
  <externalReferences>
    <externalReference r:id="rId23"/>
    <externalReference r:id="rId24"/>
  </externalReferences>
  <definedNames>
    <definedName name="\p" localSheetId="12">#REF!</definedName>
    <definedName name="\p" localSheetId="10">#REF!</definedName>
    <definedName name="\p" localSheetId="9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PPAG" localSheetId="12">#REF!</definedName>
    <definedName name="_PPAG" localSheetId="10">#REF!</definedName>
    <definedName name="_PPAG" localSheetId="9">#REF!</definedName>
    <definedName name="_PPAG" localSheetId="5">#REF!</definedName>
    <definedName name="_PPAG" localSheetId="4">#REF!</definedName>
    <definedName name="_PPAG" localSheetId="3">#REF!</definedName>
    <definedName name="_PPAG" localSheetId="2">#REF!</definedName>
    <definedName name="_PPAG" localSheetId="1">#REF!</definedName>
    <definedName name="_PPAG" localSheetId="0">#REF!</definedName>
    <definedName name="_PPAG">#REF!</definedName>
    <definedName name="MSUP" localSheetId="10">#REF!</definedName>
    <definedName name="MSUP" localSheetId="9">#REF!</definedName>
    <definedName name="MSUP">#REF!</definedName>
    <definedName name="_xlnm.Print_Area" localSheetId="12">'100圓夢-性別'!$A$1:$G$50</definedName>
    <definedName name="_xlnm.Print_Area" localSheetId="11">'101圓夢-性別'!$A$1:$G$51</definedName>
    <definedName name="_xlnm.Print_Area" localSheetId="19">'93圓夢家-性別'!$A$1:$G$52</definedName>
    <definedName name="倉庫" localSheetId="10">#REF!</definedName>
    <definedName name="倉庫" localSheetId="9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<sst xmlns="http://schemas.openxmlformats.org/spreadsheetml/2006/main" count="1275" uniqueCount="366">
  <si>
    <r>
      <t>創業家圓夢計畫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創業者性別統計</t>
    </r>
  </si>
  <si>
    <r>
      <t>創業家圓夢計畫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創業者性別統計</t>
    </r>
  </si>
  <si>
    <r>
      <t>創業家圓夢計畫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創業者性別統計</t>
    </r>
  </si>
  <si>
    <r>
      <rPr>
        <sz val="18"/>
        <rFont val="標楷體"/>
        <family val="4"/>
      </rPr>
      <t>創業家圓夢計畫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創業者性別統計</t>
    </r>
  </si>
  <si>
    <r>
      <rPr>
        <sz val="18"/>
        <rFont val="標楷體"/>
        <family val="4"/>
      </rPr>
      <t>創業家圓夢計畫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創業者性別統計</t>
    </r>
  </si>
  <si>
    <r>
      <rPr>
        <sz val="12"/>
        <rFont val="標楷體"/>
        <family val="4"/>
      </rPr>
      <t xml:space="preserve">男性創業者
</t>
    </r>
    <r>
      <rPr>
        <sz val="12"/>
        <rFont val="Times New Roman"/>
        <family val="1"/>
      </rPr>
      <t>Male Entrepreneur</t>
    </r>
  </si>
  <si>
    <r>
      <rPr>
        <sz val="12"/>
        <rFont val="標楷體"/>
        <family val="4"/>
      </rPr>
      <t xml:space="preserve">女性創業者
</t>
    </r>
    <r>
      <rPr>
        <sz val="12"/>
        <rFont val="Times New Roman"/>
        <family val="1"/>
      </rPr>
      <t>Female Entrepreneur</t>
    </r>
    <r>
      <rPr>
        <sz val="12"/>
        <rFont val="標楷體"/>
        <family val="4"/>
      </rPr>
      <t>　</t>
    </r>
  </si>
  <si>
    <r>
      <rPr>
        <sz val="12"/>
        <rFont val="標楷體"/>
        <family val="4"/>
      </rPr>
      <t xml:space="preserve">人數
</t>
    </r>
    <r>
      <rPr>
        <sz val="12"/>
        <rFont val="Times New Roman"/>
        <family val="1"/>
      </rPr>
      <t>Number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</si>
  <si>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
Percentage(%)</t>
    </r>
  </si>
  <si>
    <r>
      <t xml:space="preserve"> </t>
    </r>
    <r>
      <rPr>
        <sz val="12"/>
        <rFont val="標楷體"/>
        <family val="4"/>
      </rPr>
      <t>總計</t>
    </r>
    <r>
      <rPr>
        <sz val="12"/>
        <rFont val="Times New Roman"/>
        <family val="1"/>
      </rPr>
      <t xml:space="preserve"> Total</t>
    </r>
  </si>
  <si>
    <r>
      <rPr>
        <sz val="12"/>
        <rFont val="標楷體"/>
        <family val="4"/>
      </rPr>
      <t xml:space="preserve">依縣市別分
</t>
    </r>
    <r>
      <rPr>
        <sz val="12"/>
        <rFont val="Times New Roman"/>
        <family val="1"/>
      </rPr>
      <t>by County</t>
    </r>
  </si>
  <si>
    <r>
      <rPr>
        <sz val="12"/>
        <rFont val="標楷體"/>
        <family val="4"/>
      </rPr>
      <t xml:space="preserve">新北市
</t>
    </r>
    <r>
      <rPr>
        <sz val="12"/>
        <rFont val="Times New Roman"/>
        <family val="1"/>
      </rPr>
      <t>New Taipei City</t>
    </r>
  </si>
  <si>
    <r>
      <rPr>
        <sz val="12"/>
        <rFont val="標楷體"/>
        <family val="4"/>
      </rPr>
      <t xml:space="preserve">宜蘭縣
</t>
    </r>
    <r>
      <rPr>
        <sz val="12"/>
        <rFont val="Times New Roman"/>
        <family val="1"/>
      </rPr>
      <t xml:space="preserve"> Ilan County</t>
    </r>
  </si>
  <si>
    <r>
      <rPr>
        <sz val="12"/>
        <rFont val="標楷體"/>
        <family val="4"/>
      </rPr>
      <t xml:space="preserve">桃園縣
</t>
    </r>
    <r>
      <rPr>
        <sz val="12"/>
        <rFont val="Times New Roman"/>
        <family val="1"/>
      </rPr>
      <t>Taoyuan County</t>
    </r>
  </si>
  <si>
    <r>
      <rPr>
        <sz val="12"/>
        <rFont val="標楷體"/>
        <family val="4"/>
      </rPr>
      <t xml:space="preserve">桃園市
</t>
    </r>
    <r>
      <rPr>
        <sz val="12"/>
        <rFont val="Times New Roman"/>
        <family val="1"/>
      </rPr>
      <t>Taoyuan City</t>
    </r>
  </si>
  <si>
    <r>
      <rPr>
        <sz val="12"/>
        <rFont val="標楷體"/>
        <family val="4"/>
      </rPr>
      <t xml:space="preserve">新竹縣
</t>
    </r>
    <r>
      <rPr>
        <sz val="12"/>
        <rFont val="Times New Roman"/>
        <family val="1"/>
      </rPr>
      <t>Hsinchu County</t>
    </r>
  </si>
  <si>
    <r>
      <rPr>
        <sz val="12"/>
        <rFont val="標楷體"/>
        <family val="4"/>
      </rPr>
      <t xml:space="preserve">苗栗縣
</t>
    </r>
    <r>
      <rPr>
        <sz val="12"/>
        <rFont val="Times New Roman"/>
        <family val="1"/>
      </rPr>
      <t>Miaoli County</t>
    </r>
  </si>
  <si>
    <r>
      <rPr>
        <sz val="12"/>
        <rFont val="標楷體"/>
        <family val="4"/>
      </rPr>
      <t xml:space="preserve">彰化縣
</t>
    </r>
    <r>
      <rPr>
        <sz val="12"/>
        <rFont val="Times New Roman"/>
        <family val="1"/>
      </rPr>
      <t>Changhua County</t>
    </r>
  </si>
  <si>
    <r>
      <rPr>
        <sz val="12"/>
        <rFont val="標楷體"/>
        <family val="4"/>
      </rPr>
      <t xml:space="preserve">南投縣
</t>
    </r>
    <r>
      <rPr>
        <sz val="12"/>
        <rFont val="Times New Roman"/>
        <family val="1"/>
      </rPr>
      <t>Nantou County</t>
    </r>
  </si>
  <si>
    <r>
      <rPr>
        <sz val="12"/>
        <rFont val="標楷體"/>
        <family val="4"/>
      </rPr>
      <t xml:space="preserve">雲林縣
</t>
    </r>
    <r>
      <rPr>
        <sz val="12"/>
        <rFont val="Times New Roman"/>
        <family val="1"/>
      </rPr>
      <t>Yunlin County</t>
    </r>
  </si>
  <si>
    <r>
      <rPr>
        <sz val="12"/>
        <rFont val="標楷體"/>
        <family val="4"/>
      </rPr>
      <t xml:space="preserve">嘉義縣
</t>
    </r>
    <r>
      <rPr>
        <sz val="12"/>
        <rFont val="Times New Roman"/>
        <family val="1"/>
      </rPr>
      <t xml:space="preserve"> Chiayi County</t>
    </r>
  </si>
  <si>
    <r>
      <rPr>
        <sz val="12"/>
        <rFont val="標楷體"/>
        <family val="4"/>
      </rPr>
      <t xml:space="preserve">屏東縣
</t>
    </r>
    <r>
      <rPr>
        <sz val="12"/>
        <rFont val="Times New Roman"/>
        <family val="1"/>
      </rPr>
      <t>Pingtung  County</t>
    </r>
  </si>
  <si>
    <r>
      <rPr>
        <sz val="12"/>
        <rFont val="標楷體"/>
        <family val="4"/>
      </rPr>
      <t xml:space="preserve">臺東縣
</t>
    </r>
    <r>
      <rPr>
        <sz val="12"/>
        <rFont val="Times New Roman"/>
        <family val="1"/>
      </rPr>
      <t>Taitung County</t>
    </r>
  </si>
  <si>
    <r>
      <rPr>
        <sz val="12"/>
        <rFont val="標楷體"/>
        <family val="4"/>
      </rPr>
      <t xml:space="preserve">花蓮縣
</t>
    </r>
    <r>
      <rPr>
        <sz val="12"/>
        <rFont val="Times New Roman"/>
        <family val="1"/>
      </rPr>
      <t>Hualien County</t>
    </r>
  </si>
  <si>
    <r>
      <rPr>
        <sz val="12"/>
        <rFont val="標楷體"/>
        <family val="4"/>
      </rPr>
      <t xml:space="preserve">基隆市
</t>
    </r>
    <r>
      <rPr>
        <sz val="12"/>
        <rFont val="Times New Roman"/>
        <family val="1"/>
      </rPr>
      <t>Keelung City</t>
    </r>
  </si>
  <si>
    <r>
      <rPr>
        <sz val="12"/>
        <rFont val="標楷體"/>
        <family val="4"/>
      </rPr>
      <t xml:space="preserve">新竹市
</t>
    </r>
    <r>
      <rPr>
        <sz val="12"/>
        <rFont val="Times New Roman"/>
        <family val="1"/>
      </rPr>
      <t>Hsinchu City</t>
    </r>
  </si>
  <si>
    <r>
      <rPr>
        <sz val="12"/>
        <rFont val="標楷體"/>
        <family val="4"/>
      </rPr>
      <t xml:space="preserve">臺中市
</t>
    </r>
    <r>
      <rPr>
        <sz val="12"/>
        <rFont val="Times New Roman"/>
        <family val="1"/>
      </rPr>
      <t>Taichung City</t>
    </r>
  </si>
  <si>
    <r>
      <rPr>
        <sz val="12"/>
        <rFont val="標楷體"/>
        <family val="4"/>
      </rPr>
      <t xml:space="preserve">嘉義市
</t>
    </r>
    <r>
      <rPr>
        <sz val="12"/>
        <rFont val="Times New Roman"/>
        <family val="1"/>
      </rPr>
      <t>Chiayi City</t>
    </r>
  </si>
  <si>
    <r>
      <rPr>
        <sz val="12"/>
        <rFont val="標楷體"/>
        <family val="4"/>
      </rPr>
      <t xml:space="preserve">臺南市
</t>
    </r>
    <r>
      <rPr>
        <sz val="12"/>
        <rFont val="Times New Roman"/>
        <family val="1"/>
      </rPr>
      <t>Tainan City</t>
    </r>
  </si>
  <si>
    <r>
      <rPr>
        <sz val="12"/>
        <rFont val="標楷體"/>
        <family val="4"/>
      </rPr>
      <t xml:space="preserve">臺北市
</t>
    </r>
    <r>
      <rPr>
        <sz val="12"/>
        <rFont val="Times New Roman"/>
        <family val="1"/>
      </rPr>
      <t>Taiepi City</t>
    </r>
  </si>
  <si>
    <r>
      <rPr>
        <sz val="12"/>
        <rFont val="標楷體"/>
        <family val="4"/>
      </rPr>
      <t xml:space="preserve">高雄市
</t>
    </r>
    <r>
      <rPr>
        <sz val="12"/>
        <rFont val="Times New Roman"/>
        <family val="1"/>
      </rPr>
      <t>Kaohsiung City</t>
    </r>
  </si>
  <si>
    <r>
      <rPr>
        <sz val="12"/>
        <rFont val="標楷體"/>
        <family val="4"/>
      </rPr>
      <t xml:space="preserve">福建省
</t>
    </r>
    <r>
      <rPr>
        <sz val="12"/>
        <rFont val="Times New Roman"/>
        <family val="1"/>
      </rPr>
      <t>Fujian Province</t>
    </r>
  </si>
  <si>
    <r>
      <t xml:space="preserve">   </t>
    </r>
    <r>
      <rPr>
        <sz val="12"/>
        <rFont val="標楷體"/>
        <family val="4"/>
      </rPr>
      <t xml:space="preserve">金門縣
</t>
    </r>
    <r>
      <rPr>
        <sz val="12"/>
        <rFont val="Times New Roman"/>
        <family val="1"/>
      </rPr>
      <t>Kinmen County</t>
    </r>
  </si>
  <si>
    <r>
      <t xml:space="preserve">   </t>
    </r>
    <r>
      <rPr>
        <sz val="12"/>
        <rFont val="標楷體"/>
        <family val="4"/>
      </rPr>
      <t xml:space="preserve">連江縣
</t>
    </r>
    <r>
      <rPr>
        <sz val="12"/>
        <rFont val="Times New Roman"/>
        <family val="1"/>
      </rPr>
      <t>Lianjiang County</t>
    </r>
  </si>
  <si>
    <r>
      <rPr>
        <sz val="12"/>
        <rFont val="標楷體"/>
        <family val="4"/>
      </rPr>
      <t xml:space="preserve">依年齡分
</t>
    </r>
    <r>
      <rPr>
        <sz val="12"/>
        <rFont val="Times New Roman"/>
        <family val="1"/>
      </rPr>
      <t>by Age</t>
    </r>
  </si>
  <si>
    <r>
      <t>20</t>
    </r>
    <r>
      <rPr>
        <sz val="12"/>
        <rFont val="標楷體"/>
        <family val="4"/>
      </rPr>
      <t xml:space="preserve">歲以下
</t>
    </r>
    <r>
      <rPr>
        <sz val="12"/>
        <rFont val="Times New Roman"/>
        <family val="1"/>
      </rPr>
      <t>Below 20 yeas old</t>
    </r>
  </si>
  <si>
    <r>
      <t>21-25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21-25 years old</t>
    </r>
  </si>
  <si>
    <r>
      <t>26-30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26-30 years old</t>
    </r>
  </si>
  <si>
    <r>
      <t>31-35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31-35 years old</t>
    </r>
  </si>
  <si>
    <r>
      <t>36-40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36-40 years old</t>
    </r>
  </si>
  <si>
    <r>
      <t>41-45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41-45 years old</t>
    </r>
  </si>
  <si>
    <r>
      <t>46-50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46-50 years old</t>
    </r>
  </si>
  <si>
    <r>
      <t>51-55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51-55 years old</t>
    </r>
  </si>
  <si>
    <r>
      <t>56-60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56-60 years old</t>
    </r>
  </si>
  <si>
    <r>
      <t>61-65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61-65 years old</t>
    </r>
  </si>
  <si>
    <r>
      <t>66</t>
    </r>
    <r>
      <rPr>
        <sz val="12"/>
        <rFont val="標楷體"/>
        <family val="4"/>
      </rPr>
      <t xml:space="preserve">歲以上
</t>
    </r>
    <r>
      <rPr>
        <sz val="12"/>
        <rFont val="Times New Roman"/>
        <family val="1"/>
      </rPr>
      <t>Over 66 years old</t>
    </r>
  </si>
  <si>
    <r>
      <rPr>
        <sz val="12"/>
        <rFont val="標楷體"/>
        <family val="4"/>
      </rPr>
      <t xml:space="preserve">依學歷分
</t>
    </r>
    <r>
      <rPr>
        <sz val="12"/>
        <rFont val="Times New Roman"/>
        <family val="1"/>
      </rPr>
      <t>by Education</t>
    </r>
  </si>
  <si>
    <r>
      <rPr>
        <sz val="12"/>
        <rFont val="標楷體"/>
        <family val="4"/>
      </rPr>
      <t xml:space="preserve">國小
</t>
    </r>
    <r>
      <rPr>
        <sz val="12"/>
        <rFont val="Times New Roman"/>
        <family val="1"/>
      </rPr>
      <t>Elementary School</t>
    </r>
  </si>
  <si>
    <r>
      <rPr>
        <sz val="12"/>
        <rFont val="標楷體"/>
        <family val="4"/>
      </rPr>
      <t xml:space="preserve">國中
</t>
    </r>
    <r>
      <rPr>
        <sz val="12"/>
        <rFont val="Times New Roman"/>
        <family val="1"/>
      </rPr>
      <t>Junior High School</t>
    </r>
  </si>
  <si>
    <r>
      <rPr>
        <sz val="12"/>
        <rFont val="標楷體"/>
        <family val="4"/>
      </rPr>
      <t xml:space="preserve">高中
</t>
    </r>
    <r>
      <rPr>
        <sz val="12"/>
        <rFont val="Times New Roman"/>
        <family val="1"/>
      </rPr>
      <t>Senior High School</t>
    </r>
  </si>
  <si>
    <r>
      <rPr>
        <sz val="12"/>
        <rFont val="標楷體"/>
        <family val="4"/>
      </rPr>
      <t xml:space="preserve">大專院校
</t>
    </r>
    <r>
      <rPr>
        <sz val="12"/>
        <rFont val="Times New Roman"/>
        <family val="1"/>
      </rPr>
      <t>College</t>
    </r>
  </si>
  <si>
    <r>
      <rPr>
        <sz val="12"/>
        <rFont val="標楷體"/>
        <family val="4"/>
      </rPr>
      <t xml:space="preserve">研究所
</t>
    </r>
    <r>
      <rPr>
        <sz val="12"/>
        <rFont val="Times New Roman"/>
        <family val="1"/>
      </rPr>
      <t>Graduate School</t>
    </r>
  </si>
  <si>
    <r>
      <rPr>
        <sz val="11"/>
        <rFont val="標楷體"/>
        <family val="4"/>
      </rPr>
      <t>資料來源：經濟部中小企業處</t>
    </r>
    <r>
      <rPr>
        <sz val="11"/>
        <rFont val="Times New Roman"/>
        <family val="1"/>
      </rPr>
      <t xml:space="preserve"> ( Data Source: MOEASMEA)</t>
    </r>
  </si>
  <si>
    <r>
      <t xml:space="preserve">        </t>
    </r>
    <r>
      <rPr>
        <sz val="12"/>
        <rFont val="標楷體"/>
        <family val="4"/>
      </rPr>
      <t>備註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自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年起因應五都合併，臺中市、臺南市及高雄市已涵括原縣、市資料
市資料</t>
    </r>
  </si>
  <si>
    <t xml:space="preserve">Noted: The original data of Taichung, Taiwan and Kaohsiung have been included since 2012 because of the merger plan of five cities.          </t>
  </si>
  <si>
    <t>Startup Realization Project - Statistics of Entrepreneurs' Gender</t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</si>
  <si>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2013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</si>
  <si>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2012</t>
    </r>
  </si>
  <si>
    <r>
      <rPr>
        <sz val="11"/>
        <rFont val="標楷體"/>
        <family val="4"/>
      </rPr>
      <t xml:space="preserve">單位：人
</t>
    </r>
    <r>
      <rPr>
        <sz val="11"/>
        <rFont val="Times New Roman"/>
        <family val="1"/>
      </rPr>
      <t>Unit: People</t>
    </r>
  </si>
  <si>
    <t>單位：人
Unit: People</t>
  </si>
  <si>
    <r>
      <rPr>
        <sz val="12"/>
        <rFont val="標楷體"/>
        <family val="4"/>
      </rPr>
      <t xml:space="preserve">總計
</t>
    </r>
    <r>
      <rPr>
        <sz val="12"/>
        <rFont val="Times New Roman"/>
        <family val="1"/>
      </rPr>
      <t>Total</t>
    </r>
  </si>
  <si>
    <r>
      <t xml:space="preserve"> </t>
    </r>
    <r>
      <rPr>
        <sz val="11"/>
        <rFont val="標楷體"/>
        <family val="4"/>
      </rPr>
      <t>備註</t>
    </r>
    <r>
      <rPr>
        <sz val="11"/>
        <rFont val="Times New Roman"/>
        <family val="1"/>
      </rPr>
      <t>: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年起因應五都合併，臺中市、臺南市及高雄市已涵括原縣、市資料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</si>
  <si>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2011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</si>
  <si>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2010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</si>
  <si>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2009</t>
    </r>
  </si>
  <si>
    <r>
      <rPr>
        <sz val="12"/>
        <rFont val="標楷體"/>
        <family val="4"/>
      </rPr>
      <t xml:space="preserve">澎湖縣
</t>
    </r>
    <r>
      <rPr>
        <sz val="12"/>
        <rFont val="Times New Roman"/>
        <family val="1"/>
      </rPr>
      <t xml:space="preserve">Penghu county </t>
    </r>
  </si>
  <si>
    <r>
      <t>創業家圓夢計畫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創業者性別統計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</si>
  <si>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2008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</si>
  <si>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2007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</si>
  <si>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2006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</si>
  <si>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2005</t>
    </r>
  </si>
  <si>
    <r>
      <rPr>
        <sz val="12"/>
        <rFont val="標楷體"/>
        <family val="4"/>
      </rPr>
      <t xml:space="preserve">男性創業者
</t>
    </r>
    <r>
      <rPr>
        <sz val="12"/>
        <rFont val="Times New Roman"/>
        <family val="1"/>
      </rPr>
      <t>Male Entrepreneur</t>
    </r>
  </si>
  <si>
    <r>
      <rPr>
        <sz val="12"/>
        <rFont val="標楷體"/>
        <family val="4"/>
      </rPr>
      <t xml:space="preserve">女性創業者
</t>
    </r>
    <r>
      <rPr>
        <sz val="12"/>
        <rFont val="Times New Roman"/>
        <family val="1"/>
      </rPr>
      <t>Female Entrepreneur</t>
    </r>
    <r>
      <rPr>
        <sz val="12"/>
        <rFont val="標楷體"/>
        <family val="4"/>
      </rPr>
      <t>　</t>
    </r>
  </si>
  <si>
    <r>
      <t>99</t>
    </r>
    <r>
      <rPr>
        <sz val="11"/>
        <rFont val="標楷體"/>
        <family val="4"/>
      </rPr>
      <t>年</t>
    </r>
  </si>
  <si>
    <r>
      <t>98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</si>
  <si>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</si>
  <si>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96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</si>
  <si>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</si>
  <si>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</si>
  <si>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</si>
  <si>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rPr>
        <sz val="12"/>
        <rFont val="標楷體"/>
        <family val="4"/>
      </rPr>
      <t xml:space="preserve">人數
</t>
    </r>
    <r>
      <rPr>
        <sz val="12"/>
        <rFont val="Times New Roman"/>
        <family val="1"/>
      </rPr>
      <t>Number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</si>
  <si>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93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2004</t>
    </r>
  </si>
  <si>
    <r>
      <t xml:space="preserve"> </t>
    </r>
    <r>
      <rPr>
        <sz val="12"/>
        <rFont val="標楷體"/>
        <family val="4"/>
      </rPr>
      <t>總計</t>
    </r>
    <r>
      <rPr>
        <sz val="12"/>
        <rFont val="Times New Roman"/>
        <family val="1"/>
      </rPr>
      <t xml:space="preserve"> Total</t>
    </r>
  </si>
  <si>
    <r>
      <rPr>
        <sz val="12"/>
        <rFont val="標楷體"/>
        <family val="4"/>
      </rPr>
      <t xml:space="preserve">依縣市別分
</t>
    </r>
    <r>
      <rPr>
        <sz val="12"/>
        <rFont val="Times New Roman"/>
        <family val="1"/>
      </rPr>
      <t>by County</t>
    </r>
  </si>
  <si>
    <r>
      <rPr>
        <sz val="12"/>
        <color indexed="8"/>
        <rFont val="標楷體"/>
        <family val="4"/>
      </rPr>
      <t xml:space="preserve">新北市
</t>
    </r>
    <r>
      <rPr>
        <sz val="12"/>
        <color indexed="8"/>
        <rFont val="Times New Roman"/>
        <family val="1"/>
      </rPr>
      <t>New Taipei City</t>
    </r>
  </si>
  <si>
    <r>
      <rPr>
        <sz val="12"/>
        <color indexed="8"/>
        <rFont val="標楷體"/>
        <family val="4"/>
      </rPr>
      <t xml:space="preserve">宜蘭縣
</t>
    </r>
    <r>
      <rPr>
        <sz val="12"/>
        <color indexed="8"/>
        <rFont val="Times New Roman"/>
        <family val="1"/>
      </rPr>
      <t xml:space="preserve"> Ilan County</t>
    </r>
  </si>
  <si>
    <r>
      <rPr>
        <sz val="12"/>
        <color indexed="8"/>
        <rFont val="標楷體"/>
        <family val="4"/>
      </rPr>
      <t xml:space="preserve">桃園縣
</t>
    </r>
    <r>
      <rPr>
        <sz val="12"/>
        <color indexed="8"/>
        <rFont val="Times New Roman"/>
        <family val="1"/>
      </rPr>
      <t>Taoyuan County</t>
    </r>
  </si>
  <si>
    <r>
      <rPr>
        <sz val="12"/>
        <color indexed="8"/>
        <rFont val="標楷體"/>
        <family val="4"/>
      </rPr>
      <t xml:space="preserve">桃園市
</t>
    </r>
    <r>
      <rPr>
        <sz val="12"/>
        <color indexed="8"/>
        <rFont val="Times New Roman"/>
        <family val="1"/>
      </rPr>
      <t>Taoyuan City</t>
    </r>
  </si>
  <si>
    <r>
      <rPr>
        <sz val="12"/>
        <color indexed="8"/>
        <rFont val="標楷體"/>
        <family val="4"/>
      </rPr>
      <t xml:space="preserve">新竹縣
</t>
    </r>
    <r>
      <rPr>
        <sz val="12"/>
        <color indexed="8"/>
        <rFont val="Times New Roman"/>
        <family val="1"/>
      </rPr>
      <t>Hsinchu County</t>
    </r>
  </si>
  <si>
    <r>
      <rPr>
        <sz val="12"/>
        <color indexed="8"/>
        <rFont val="標楷體"/>
        <family val="4"/>
      </rPr>
      <t xml:space="preserve">苗栗縣
</t>
    </r>
    <r>
      <rPr>
        <sz val="12"/>
        <color indexed="8"/>
        <rFont val="Times New Roman"/>
        <family val="1"/>
      </rPr>
      <t>Miaoli County</t>
    </r>
  </si>
  <si>
    <r>
      <rPr>
        <sz val="12"/>
        <color indexed="8"/>
        <rFont val="標楷體"/>
        <family val="4"/>
      </rPr>
      <t xml:space="preserve">南投縣
</t>
    </r>
    <r>
      <rPr>
        <sz val="12"/>
        <color indexed="8"/>
        <rFont val="Times New Roman"/>
        <family val="1"/>
      </rPr>
      <t>Nantou County</t>
    </r>
  </si>
  <si>
    <r>
      <rPr>
        <sz val="12"/>
        <color indexed="8"/>
        <rFont val="標楷體"/>
        <family val="4"/>
      </rPr>
      <t xml:space="preserve">雲林縣
</t>
    </r>
    <r>
      <rPr>
        <sz val="12"/>
        <color indexed="8"/>
        <rFont val="Times New Roman"/>
        <family val="1"/>
      </rPr>
      <t>Yunlin County</t>
    </r>
  </si>
  <si>
    <r>
      <rPr>
        <sz val="12"/>
        <color indexed="8"/>
        <rFont val="標楷體"/>
        <family val="4"/>
      </rPr>
      <t xml:space="preserve">嘉義縣
</t>
    </r>
    <r>
      <rPr>
        <sz val="12"/>
        <color indexed="8"/>
        <rFont val="Times New Roman"/>
        <family val="1"/>
      </rPr>
      <t xml:space="preserve"> Chiayi County</t>
    </r>
  </si>
  <si>
    <r>
      <rPr>
        <sz val="12"/>
        <color indexed="8"/>
        <rFont val="標楷體"/>
        <family val="4"/>
      </rPr>
      <t xml:space="preserve">屏東縣
</t>
    </r>
    <r>
      <rPr>
        <sz val="12"/>
        <color indexed="8"/>
        <rFont val="Times New Roman"/>
        <family val="1"/>
      </rPr>
      <t>Pingtung  County</t>
    </r>
  </si>
  <si>
    <r>
      <rPr>
        <sz val="12"/>
        <color indexed="8"/>
        <rFont val="標楷體"/>
        <family val="4"/>
      </rPr>
      <t xml:space="preserve">臺東縣
</t>
    </r>
    <r>
      <rPr>
        <sz val="12"/>
        <color indexed="8"/>
        <rFont val="Times New Roman"/>
        <family val="1"/>
      </rPr>
      <t>Taitung County</t>
    </r>
  </si>
  <si>
    <r>
      <rPr>
        <sz val="12"/>
        <color indexed="8"/>
        <rFont val="標楷體"/>
        <family val="4"/>
      </rPr>
      <t xml:space="preserve">花蓮縣
</t>
    </r>
    <r>
      <rPr>
        <sz val="12"/>
        <color indexed="8"/>
        <rFont val="Times New Roman"/>
        <family val="1"/>
      </rPr>
      <t>Hualien County</t>
    </r>
  </si>
  <si>
    <r>
      <rPr>
        <sz val="12"/>
        <color indexed="8"/>
        <rFont val="標楷體"/>
        <family val="4"/>
      </rPr>
      <t xml:space="preserve">澎湖縣
</t>
    </r>
    <r>
      <rPr>
        <sz val="12"/>
        <color indexed="8"/>
        <rFont val="Times New Roman"/>
        <family val="1"/>
      </rPr>
      <t xml:space="preserve">Penghu county </t>
    </r>
  </si>
  <si>
    <r>
      <rPr>
        <sz val="12"/>
        <color indexed="8"/>
        <rFont val="標楷體"/>
        <family val="4"/>
      </rPr>
      <t xml:space="preserve">基隆市
</t>
    </r>
    <r>
      <rPr>
        <sz val="12"/>
        <color indexed="8"/>
        <rFont val="Times New Roman"/>
        <family val="1"/>
      </rPr>
      <t>Keelung City</t>
    </r>
  </si>
  <si>
    <r>
      <rPr>
        <sz val="12"/>
        <color indexed="8"/>
        <rFont val="標楷體"/>
        <family val="4"/>
      </rPr>
      <t xml:space="preserve">新竹市
</t>
    </r>
    <r>
      <rPr>
        <sz val="12"/>
        <color indexed="8"/>
        <rFont val="Times New Roman"/>
        <family val="1"/>
      </rPr>
      <t>Hsinchu City</t>
    </r>
  </si>
  <si>
    <r>
      <rPr>
        <sz val="12"/>
        <color indexed="8"/>
        <rFont val="標楷體"/>
        <family val="4"/>
      </rPr>
      <t xml:space="preserve">臺中市
</t>
    </r>
    <r>
      <rPr>
        <sz val="12"/>
        <color indexed="8"/>
        <rFont val="Times New Roman"/>
        <family val="1"/>
      </rPr>
      <t>Taichung City</t>
    </r>
  </si>
  <si>
    <r>
      <rPr>
        <sz val="12"/>
        <color indexed="8"/>
        <rFont val="標楷體"/>
        <family val="4"/>
      </rPr>
      <t xml:space="preserve">嘉義市
</t>
    </r>
    <r>
      <rPr>
        <sz val="12"/>
        <color indexed="8"/>
        <rFont val="Times New Roman"/>
        <family val="1"/>
      </rPr>
      <t>Chiayi City</t>
    </r>
  </si>
  <si>
    <r>
      <rPr>
        <sz val="12"/>
        <color indexed="8"/>
        <rFont val="標楷體"/>
        <family val="4"/>
      </rPr>
      <t xml:space="preserve">臺南市
</t>
    </r>
    <r>
      <rPr>
        <sz val="12"/>
        <color indexed="8"/>
        <rFont val="Times New Roman"/>
        <family val="1"/>
      </rPr>
      <t>Tainan City</t>
    </r>
  </si>
  <si>
    <r>
      <rPr>
        <sz val="12"/>
        <color indexed="8"/>
        <rFont val="標楷體"/>
        <family val="4"/>
      </rPr>
      <t xml:space="preserve">臺北市
</t>
    </r>
    <r>
      <rPr>
        <sz val="12"/>
        <color indexed="8"/>
        <rFont val="Times New Roman"/>
        <family val="1"/>
      </rPr>
      <t>Taiepi City</t>
    </r>
  </si>
  <si>
    <r>
      <rPr>
        <sz val="12"/>
        <color indexed="8"/>
        <rFont val="標楷體"/>
        <family val="4"/>
      </rPr>
      <t xml:space="preserve">高雄市
</t>
    </r>
    <r>
      <rPr>
        <sz val="12"/>
        <color indexed="8"/>
        <rFont val="Times New Roman"/>
        <family val="1"/>
      </rPr>
      <t>Kaohsiung City</t>
    </r>
  </si>
  <si>
    <r>
      <rPr>
        <sz val="12"/>
        <color indexed="8"/>
        <rFont val="標楷體"/>
        <family val="4"/>
      </rPr>
      <t xml:space="preserve">福建省
</t>
    </r>
    <r>
      <rPr>
        <sz val="12"/>
        <color indexed="8"/>
        <rFont val="Times New Roman"/>
        <family val="1"/>
      </rPr>
      <t>Fujian Province</t>
    </r>
  </si>
  <si>
    <r>
      <t xml:space="preserve">   </t>
    </r>
    <r>
      <rPr>
        <sz val="12"/>
        <color indexed="8"/>
        <rFont val="標楷體"/>
        <family val="4"/>
      </rPr>
      <t xml:space="preserve">金門縣
</t>
    </r>
    <r>
      <rPr>
        <sz val="12"/>
        <color indexed="8"/>
        <rFont val="Times New Roman"/>
        <family val="1"/>
      </rPr>
      <t>Kinmen County</t>
    </r>
  </si>
  <si>
    <r>
      <t xml:space="preserve">   </t>
    </r>
    <r>
      <rPr>
        <sz val="12"/>
        <color indexed="8"/>
        <rFont val="標楷體"/>
        <family val="4"/>
      </rPr>
      <t xml:space="preserve">連江縣
</t>
    </r>
    <r>
      <rPr>
        <sz val="12"/>
        <color indexed="8"/>
        <rFont val="Times New Roman"/>
        <family val="1"/>
      </rPr>
      <t>Lianjiang County</t>
    </r>
  </si>
  <si>
    <r>
      <rPr>
        <sz val="12"/>
        <color indexed="8"/>
        <rFont val="標楷體"/>
        <family val="4"/>
      </rPr>
      <t xml:space="preserve">依年齡分
</t>
    </r>
    <r>
      <rPr>
        <sz val="12"/>
        <color indexed="8"/>
        <rFont val="Times New Roman"/>
        <family val="1"/>
      </rPr>
      <t>by Age</t>
    </r>
  </si>
  <si>
    <r>
      <t>20</t>
    </r>
    <r>
      <rPr>
        <sz val="12"/>
        <color indexed="8"/>
        <rFont val="標楷體"/>
        <family val="4"/>
      </rPr>
      <t xml:space="preserve">歲以下
</t>
    </r>
    <r>
      <rPr>
        <sz val="12"/>
        <color indexed="8"/>
        <rFont val="Times New Roman"/>
        <family val="1"/>
      </rPr>
      <t>Below 20 yeas old</t>
    </r>
  </si>
  <si>
    <r>
      <t>21-25</t>
    </r>
    <r>
      <rPr>
        <sz val="12"/>
        <color indexed="8"/>
        <rFont val="標楷體"/>
        <family val="4"/>
      </rPr>
      <t xml:space="preserve">歲
</t>
    </r>
    <r>
      <rPr>
        <sz val="12"/>
        <color indexed="8"/>
        <rFont val="Times New Roman"/>
        <family val="1"/>
      </rPr>
      <t>21-25 years old</t>
    </r>
  </si>
  <si>
    <r>
      <t>26-30</t>
    </r>
    <r>
      <rPr>
        <sz val="12"/>
        <color indexed="8"/>
        <rFont val="標楷體"/>
        <family val="4"/>
      </rPr>
      <t xml:space="preserve">歲
</t>
    </r>
    <r>
      <rPr>
        <sz val="12"/>
        <color indexed="8"/>
        <rFont val="Times New Roman"/>
        <family val="1"/>
      </rPr>
      <t>26-30 years old</t>
    </r>
  </si>
  <si>
    <r>
      <t>31-35</t>
    </r>
    <r>
      <rPr>
        <sz val="12"/>
        <color indexed="8"/>
        <rFont val="標楷體"/>
        <family val="4"/>
      </rPr>
      <t xml:space="preserve">歲
</t>
    </r>
    <r>
      <rPr>
        <sz val="12"/>
        <color indexed="8"/>
        <rFont val="Times New Roman"/>
        <family val="1"/>
      </rPr>
      <t>31-35 years old</t>
    </r>
  </si>
  <si>
    <r>
      <t>36-40</t>
    </r>
    <r>
      <rPr>
        <sz val="12"/>
        <color indexed="8"/>
        <rFont val="標楷體"/>
        <family val="4"/>
      </rPr>
      <t xml:space="preserve">歲
</t>
    </r>
    <r>
      <rPr>
        <sz val="12"/>
        <color indexed="8"/>
        <rFont val="Times New Roman"/>
        <family val="1"/>
      </rPr>
      <t>36-40 years old</t>
    </r>
  </si>
  <si>
    <r>
      <t>41-45</t>
    </r>
    <r>
      <rPr>
        <sz val="12"/>
        <color indexed="8"/>
        <rFont val="標楷體"/>
        <family val="4"/>
      </rPr>
      <t xml:space="preserve">歲
</t>
    </r>
    <r>
      <rPr>
        <sz val="12"/>
        <color indexed="8"/>
        <rFont val="Times New Roman"/>
        <family val="1"/>
      </rPr>
      <t>41-45 years old</t>
    </r>
  </si>
  <si>
    <r>
      <t>46-50</t>
    </r>
    <r>
      <rPr>
        <sz val="12"/>
        <color indexed="8"/>
        <rFont val="標楷體"/>
        <family val="4"/>
      </rPr>
      <t xml:space="preserve">歲
</t>
    </r>
    <r>
      <rPr>
        <sz val="12"/>
        <color indexed="8"/>
        <rFont val="Times New Roman"/>
        <family val="1"/>
      </rPr>
      <t>46-50 years old</t>
    </r>
  </si>
  <si>
    <r>
      <t>51-55</t>
    </r>
    <r>
      <rPr>
        <sz val="12"/>
        <color indexed="8"/>
        <rFont val="標楷體"/>
        <family val="4"/>
      </rPr>
      <t xml:space="preserve">歲
</t>
    </r>
    <r>
      <rPr>
        <sz val="12"/>
        <color indexed="8"/>
        <rFont val="Times New Roman"/>
        <family val="1"/>
      </rPr>
      <t>51-55 years old</t>
    </r>
  </si>
  <si>
    <r>
      <t>56-60</t>
    </r>
    <r>
      <rPr>
        <sz val="12"/>
        <color indexed="8"/>
        <rFont val="標楷體"/>
        <family val="4"/>
      </rPr>
      <t xml:space="preserve">歲
</t>
    </r>
    <r>
      <rPr>
        <sz val="12"/>
        <color indexed="8"/>
        <rFont val="Times New Roman"/>
        <family val="1"/>
      </rPr>
      <t>56-60 years old</t>
    </r>
  </si>
  <si>
    <r>
      <t>61-65</t>
    </r>
    <r>
      <rPr>
        <sz val="12"/>
        <color indexed="8"/>
        <rFont val="標楷體"/>
        <family val="4"/>
      </rPr>
      <t xml:space="preserve">歲
</t>
    </r>
    <r>
      <rPr>
        <sz val="12"/>
        <color indexed="8"/>
        <rFont val="Times New Roman"/>
        <family val="1"/>
      </rPr>
      <t>61-65 years old</t>
    </r>
  </si>
  <si>
    <r>
      <t>66</t>
    </r>
    <r>
      <rPr>
        <sz val="12"/>
        <color indexed="8"/>
        <rFont val="標楷體"/>
        <family val="4"/>
      </rPr>
      <t xml:space="preserve">歲以上
</t>
    </r>
    <r>
      <rPr>
        <sz val="12"/>
        <color indexed="8"/>
        <rFont val="Times New Roman"/>
        <family val="1"/>
      </rPr>
      <t>Over 66 years old</t>
    </r>
  </si>
  <si>
    <r>
      <rPr>
        <sz val="12"/>
        <color indexed="8"/>
        <rFont val="標楷體"/>
        <family val="4"/>
      </rPr>
      <t xml:space="preserve">依學歷分
</t>
    </r>
    <r>
      <rPr>
        <sz val="12"/>
        <color indexed="8"/>
        <rFont val="Times New Roman"/>
        <family val="1"/>
      </rPr>
      <t>by Education</t>
    </r>
  </si>
  <si>
    <r>
      <rPr>
        <sz val="12"/>
        <color indexed="8"/>
        <rFont val="標楷體"/>
        <family val="4"/>
      </rPr>
      <t xml:space="preserve">國小
</t>
    </r>
    <r>
      <rPr>
        <sz val="12"/>
        <color indexed="8"/>
        <rFont val="Times New Roman"/>
        <family val="1"/>
      </rPr>
      <t>Elementary School</t>
    </r>
  </si>
  <si>
    <r>
      <rPr>
        <sz val="12"/>
        <color indexed="8"/>
        <rFont val="標楷體"/>
        <family val="4"/>
      </rPr>
      <t xml:space="preserve">國中
</t>
    </r>
    <r>
      <rPr>
        <sz val="12"/>
        <color indexed="8"/>
        <rFont val="Times New Roman"/>
        <family val="1"/>
      </rPr>
      <t>Junior High School</t>
    </r>
  </si>
  <si>
    <r>
      <rPr>
        <sz val="12"/>
        <color indexed="8"/>
        <rFont val="標楷體"/>
        <family val="4"/>
      </rPr>
      <t xml:space="preserve">高中
</t>
    </r>
    <r>
      <rPr>
        <sz val="12"/>
        <color indexed="8"/>
        <rFont val="Times New Roman"/>
        <family val="1"/>
      </rPr>
      <t>Senior High School</t>
    </r>
  </si>
  <si>
    <r>
      <rPr>
        <sz val="12"/>
        <color indexed="8"/>
        <rFont val="標楷體"/>
        <family val="4"/>
      </rPr>
      <t xml:space="preserve">大專院校
</t>
    </r>
    <r>
      <rPr>
        <sz val="12"/>
        <color indexed="8"/>
        <rFont val="Times New Roman"/>
        <family val="1"/>
      </rPr>
      <t>College</t>
    </r>
  </si>
  <si>
    <r>
      <rPr>
        <sz val="12"/>
        <color indexed="8"/>
        <rFont val="標楷體"/>
        <family val="4"/>
      </rPr>
      <t xml:space="preserve">研究所
</t>
    </r>
    <r>
      <rPr>
        <sz val="12"/>
        <color indexed="8"/>
        <rFont val="Times New Roman"/>
        <family val="1"/>
      </rPr>
      <t>Graduate School</t>
    </r>
  </si>
  <si>
    <r>
      <rPr>
        <sz val="12"/>
        <color indexed="8"/>
        <rFont val="標楷體"/>
        <family val="4"/>
      </rPr>
      <t xml:space="preserve">總計
</t>
    </r>
    <r>
      <rPr>
        <sz val="12"/>
        <color indexed="8"/>
        <rFont val="Times New Roman"/>
        <family val="1"/>
      </rPr>
      <t>Total</t>
    </r>
  </si>
  <si>
    <r>
      <rPr>
        <sz val="12"/>
        <color indexed="8"/>
        <rFont val="標楷體"/>
        <family val="4"/>
      </rPr>
      <t xml:space="preserve">男性創業者
</t>
    </r>
    <r>
      <rPr>
        <sz val="12"/>
        <color indexed="8"/>
        <rFont val="Times New Roman"/>
        <family val="1"/>
      </rPr>
      <t>Male Entrepreneur</t>
    </r>
  </si>
  <si>
    <r>
      <rPr>
        <sz val="12"/>
        <color indexed="8"/>
        <rFont val="標楷體"/>
        <family val="4"/>
      </rPr>
      <t xml:space="preserve">女性創業者
</t>
    </r>
    <r>
      <rPr>
        <sz val="12"/>
        <color indexed="8"/>
        <rFont val="Times New Roman"/>
        <family val="1"/>
      </rPr>
      <t>Female Entrepreneur</t>
    </r>
    <r>
      <rPr>
        <sz val="12"/>
        <color indexed="8"/>
        <rFont val="標楷體"/>
        <family val="4"/>
      </rPr>
      <t>　</t>
    </r>
  </si>
  <si>
    <r>
      <rPr>
        <sz val="12"/>
        <color indexed="8"/>
        <rFont val="標楷體"/>
        <family val="4"/>
      </rPr>
      <t xml:space="preserve">人數
</t>
    </r>
    <r>
      <rPr>
        <sz val="12"/>
        <color indexed="8"/>
        <rFont val="Times New Roman"/>
        <family val="1"/>
      </rPr>
      <t>Number</t>
    </r>
  </si>
  <si>
    <r>
      <rPr>
        <sz val="12"/>
        <color indexed="8"/>
        <rFont val="標楷體"/>
        <family val="4"/>
      </rPr>
      <t>百分比</t>
    </r>
    <r>
      <rPr>
        <sz val="12"/>
        <color indexed="8"/>
        <rFont val="Times New Roman"/>
        <family val="1"/>
      </rPr>
      <t>(%)
Percentage(%)</t>
    </r>
  </si>
  <si>
    <r>
      <t xml:space="preserve"> </t>
    </r>
    <r>
      <rPr>
        <sz val="12"/>
        <color indexed="8"/>
        <rFont val="標楷體"/>
        <family val="4"/>
      </rPr>
      <t>總計</t>
    </r>
    <r>
      <rPr>
        <sz val="12"/>
        <color indexed="8"/>
        <rFont val="Times New Roman"/>
        <family val="1"/>
      </rPr>
      <t xml:space="preserve"> Total</t>
    </r>
  </si>
  <si>
    <r>
      <rPr>
        <sz val="12"/>
        <color indexed="8"/>
        <rFont val="標楷體"/>
        <family val="4"/>
      </rPr>
      <t xml:space="preserve">依縣市別分
</t>
    </r>
    <r>
      <rPr>
        <sz val="12"/>
        <color indexed="8"/>
        <rFont val="Times New Roman"/>
        <family val="1"/>
      </rPr>
      <t>by County</t>
    </r>
  </si>
  <si>
    <t>Startup Realization Project - Statistics of Entrepreneurs' Gender</t>
  </si>
  <si>
    <t xml:space="preserve">Noted: The original data of Taichung, Taiwan and Kaohsiung have been included since 2012 because of the merger plan of five cities.          </t>
  </si>
  <si>
    <t>依縣市別分
by County</t>
  </si>
  <si>
    <r>
      <t xml:space="preserve">        </t>
    </r>
    <r>
      <rPr>
        <sz val="12"/>
        <rFont val="標楷體"/>
        <family val="4"/>
      </rPr>
      <t>備註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自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年起因應五都合併，臺中市、臺南市及高雄市已涵括原縣、市資料
市資料</t>
    </r>
  </si>
  <si>
    <t xml:space="preserve">Noted: The original data of Taichung, Taiwan and Kaohsiung have been included since 2012 because of the merger plan of five cities.          </t>
  </si>
  <si>
    <r>
      <rPr>
        <sz val="12"/>
        <color indexed="8"/>
        <rFont val="標楷體"/>
        <family val="4"/>
      </rPr>
      <t xml:space="preserve">彰化市
</t>
    </r>
    <r>
      <rPr>
        <sz val="12"/>
        <color indexed="8"/>
        <rFont val="Times New Roman"/>
        <family val="1"/>
      </rPr>
      <t>Changhua City</t>
    </r>
  </si>
  <si>
    <t>Startup Realization Project - Statistics of Entrepreneurs' Gender</t>
  </si>
  <si>
    <t xml:space="preserve">Noted: The original data of Taichung, Taiwan and Kaohsiung have been included since 2012 because of the merger plan of five cities.          </t>
  </si>
  <si>
    <r>
      <rPr>
        <sz val="11"/>
        <color indexed="10"/>
        <rFont val="標楷體"/>
        <family val="4"/>
      </rPr>
      <t>中華民國</t>
    </r>
    <r>
      <rPr>
        <sz val="11"/>
        <color indexed="10"/>
        <rFont val="Times New Roman"/>
        <family val="1"/>
      </rPr>
      <t>107</t>
    </r>
    <r>
      <rPr>
        <sz val="11"/>
        <color indexed="10"/>
        <rFont val="標楷體"/>
        <family val="4"/>
      </rPr>
      <t xml:space="preserve">年
</t>
    </r>
    <r>
      <rPr>
        <sz val="11"/>
        <color indexed="10"/>
        <rFont val="Times New Roman"/>
        <family val="1"/>
      </rPr>
      <t>Year 2018</t>
    </r>
  </si>
  <si>
    <r>
      <rPr>
        <sz val="18"/>
        <rFont val="標楷體"/>
        <family val="4"/>
      </rPr>
      <t>臺灣創業生態系基礎服務整合平台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原</t>
    </r>
    <r>
      <rPr>
        <sz val="18"/>
        <rFont val="Times New Roman"/>
        <family val="1"/>
      </rPr>
      <t>105</t>
    </r>
    <r>
      <rPr>
        <sz val="18"/>
        <rFont val="標楷體"/>
        <family val="4"/>
      </rPr>
      <t>年創業圓夢計畫</t>
    </r>
    <r>
      <rPr>
        <sz val="18"/>
        <rFont val="Times New Roman"/>
        <family val="1"/>
      </rPr>
      <t>)-</t>
    </r>
    <r>
      <rPr>
        <sz val="18"/>
        <rFont val="標楷體"/>
        <family val="4"/>
      </rPr>
      <t>創業者性別統計</t>
    </r>
  </si>
  <si>
    <r>
      <rPr>
        <sz val="18"/>
        <rFont val="標楷體"/>
        <family val="4"/>
      </rPr>
      <t>新創企業價值共創計畫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原</t>
    </r>
    <r>
      <rPr>
        <sz val="18"/>
        <rFont val="Times New Roman"/>
        <family val="1"/>
      </rPr>
      <t>105</t>
    </r>
    <r>
      <rPr>
        <sz val="18"/>
        <rFont val="標楷體"/>
        <family val="4"/>
      </rPr>
      <t>年創業圓夢計畫</t>
    </r>
    <r>
      <rPr>
        <sz val="18"/>
        <rFont val="Times New Roman"/>
        <family val="1"/>
      </rPr>
      <t>)-</t>
    </r>
    <r>
      <rPr>
        <sz val="18"/>
        <rFont val="標楷體"/>
        <family val="4"/>
      </rPr>
      <t>創業者性別統計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</si>
  <si>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2017</t>
    </r>
  </si>
  <si>
    <r>
      <rPr>
        <sz val="11"/>
        <rFont val="標楷體"/>
        <family val="4"/>
      </rPr>
      <t xml:space="preserve">單位：人
</t>
    </r>
    <r>
      <rPr>
        <sz val="11"/>
        <rFont val="Times New Roman"/>
        <family val="1"/>
      </rPr>
      <t>Unit: People</t>
    </r>
  </si>
  <si>
    <r>
      <rPr>
        <sz val="12"/>
        <rFont val="標楷體"/>
        <family val="4"/>
      </rPr>
      <t xml:space="preserve">總計
</t>
    </r>
    <r>
      <rPr>
        <sz val="12"/>
        <rFont val="Times New Roman"/>
        <family val="1"/>
      </rPr>
      <t>Total</t>
    </r>
  </si>
  <si>
    <r>
      <rPr>
        <sz val="12"/>
        <rFont val="標楷體"/>
        <family val="4"/>
      </rPr>
      <t xml:space="preserve">男性創業者
</t>
    </r>
    <r>
      <rPr>
        <sz val="12"/>
        <rFont val="Times New Roman"/>
        <family val="1"/>
      </rPr>
      <t>Male Entrepreneur</t>
    </r>
  </si>
  <si>
    <r>
      <rPr>
        <sz val="12"/>
        <rFont val="標楷體"/>
        <family val="4"/>
      </rPr>
      <t xml:space="preserve">女性創業者
</t>
    </r>
    <r>
      <rPr>
        <sz val="12"/>
        <rFont val="Times New Roman"/>
        <family val="1"/>
      </rPr>
      <t>Female Entrepreneur</t>
    </r>
    <r>
      <rPr>
        <sz val="12"/>
        <rFont val="標楷體"/>
        <family val="4"/>
      </rPr>
      <t>　</t>
    </r>
  </si>
  <si>
    <r>
      <rPr>
        <sz val="12"/>
        <rFont val="標楷體"/>
        <family val="4"/>
      </rPr>
      <t xml:space="preserve">人數
</t>
    </r>
    <r>
      <rPr>
        <sz val="12"/>
        <rFont val="Times New Roman"/>
        <family val="1"/>
      </rPr>
      <t>Number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</si>
  <si>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
Percentage(%)</t>
    </r>
  </si>
  <si>
    <r>
      <t xml:space="preserve"> </t>
    </r>
    <r>
      <rPr>
        <sz val="12"/>
        <rFont val="標楷體"/>
        <family val="4"/>
      </rPr>
      <t>總計</t>
    </r>
    <r>
      <rPr>
        <sz val="12"/>
        <rFont val="Times New Roman"/>
        <family val="1"/>
      </rPr>
      <t xml:space="preserve"> Total</t>
    </r>
  </si>
  <si>
    <r>
      <rPr>
        <sz val="12"/>
        <rFont val="標楷體"/>
        <family val="4"/>
      </rPr>
      <t xml:space="preserve">依縣市別分
</t>
    </r>
    <r>
      <rPr>
        <sz val="12"/>
        <rFont val="Times New Roman"/>
        <family val="1"/>
      </rPr>
      <t>by County</t>
    </r>
  </si>
  <si>
    <r>
      <rPr>
        <sz val="12"/>
        <rFont val="標楷體"/>
        <family val="4"/>
      </rPr>
      <t xml:space="preserve">新北市
</t>
    </r>
    <r>
      <rPr>
        <sz val="12"/>
        <rFont val="Times New Roman"/>
        <family val="1"/>
      </rPr>
      <t>New Taipei City</t>
    </r>
  </si>
  <si>
    <r>
      <rPr>
        <sz val="12"/>
        <rFont val="標楷體"/>
        <family val="4"/>
      </rPr>
      <t xml:space="preserve">宜蘭縣
</t>
    </r>
    <r>
      <rPr>
        <sz val="12"/>
        <rFont val="Times New Roman"/>
        <family val="1"/>
      </rPr>
      <t xml:space="preserve"> Ilan County</t>
    </r>
  </si>
  <si>
    <r>
      <rPr>
        <sz val="12"/>
        <rFont val="標楷體"/>
        <family val="4"/>
      </rPr>
      <t xml:space="preserve">桃園縣
</t>
    </r>
    <r>
      <rPr>
        <sz val="12"/>
        <rFont val="Times New Roman"/>
        <family val="1"/>
      </rPr>
      <t>Taoyuan County</t>
    </r>
  </si>
  <si>
    <r>
      <rPr>
        <sz val="12"/>
        <rFont val="標楷體"/>
        <family val="4"/>
      </rPr>
      <t xml:space="preserve">桃園市
</t>
    </r>
    <r>
      <rPr>
        <sz val="12"/>
        <rFont val="Times New Roman"/>
        <family val="1"/>
      </rPr>
      <t>Taoyuan City</t>
    </r>
  </si>
  <si>
    <r>
      <rPr>
        <sz val="12"/>
        <rFont val="標楷體"/>
        <family val="4"/>
      </rPr>
      <t xml:space="preserve">新竹縣
</t>
    </r>
    <r>
      <rPr>
        <sz val="12"/>
        <rFont val="Times New Roman"/>
        <family val="1"/>
      </rPr>
      <t>Hsinchu County</t>
    </r>
  </si>
  <si>
    <r>
      <rPr>
        <sz val="12"/>
        <rFont val="標楷體"/>
        <family val="4"/>
      </rPr>
      <t xml:space="preserve">苗栗縣
</t>
    </r>
    <r>
      <rPr>
        <sz val="12"/>
        <rFont val="Times New Roman"/>
        <family val="1"/>
      </rPr>
      <t>Miaoli County</t>
    </r>
  </si>
  <si>
    <r>
      <rPr>
        <sz val="12"/>
        <rFont val="標楷體"/>
        <family val="4"/>
      </rPr>
      <t xml:space="preserve">彰化市
</t>
    </r>
    <r>
      <rPr>
        <sz val="12"/>
        <rFont val="Times New Roman"/>
        <family val="1"/>
      </rPr>
      <t>Changhua City</t>
    </r>
  </si>
  <si>
    <r>
      <rPr>
        <sz val="12"/>
        <rFont val="標楷體"/>
        <family val="4"/>
      </rPr>
      <t xml:space="preserve">南投縣
</t>
    </r>
    <r>
      <rPr>
        <sz val="12"/>
        <rFont val="Times New Roman"/>
        <family val="1"/>
      </rPr>
      <t>Nantou County</t>
    </r>
  </si>
  <si>
    <r>
      <rPr>
        <sz val="12"/>
        <rFont val="標楷體"/>
        <family val="4"/>
      </rPr>
      <t xml:space="preserve">雲林縣
</t>
    </r>
    <r>
      <rPr>
        <sz val="12"/>
        <rFont val="Times New Roman"/>
        <family val="1"/>
      </rPr>
      <t>Yunlin County</t>
    </r>
  </si>
  <si>
    <r>
      <rPr>
        <sz val="12"/>
        <rFont val="標楷體"/>
        <family val="4"/>
      </rPr>
      <t xml:space="preserve">嘉義縣
</t>
    </r>
    <r>
      <rPr>
        <sz val="12"/>
        <rFont val="Times New Roman"/>
        <family val="1"/>
      </rPr>
      <t xml:space="preserve"> Chiayi County</t>
    </r>
  </si>
  <si>
    <r>
      <rPr>
        <sz val="12"/>
        <rFont val="標楷體"/>
        <family val="4"/>
      </rPr>
      <t xml:space="preserve">屏東縣
</t>
    </r>
    <r>
      <rPr>
        <sz val="12"/>
        <rFont val="Times New Roman"/>
        <family val="1"/>
      </rPr>
      <t>Pingtung  County</t>
    </r>
  </si>
  <si>
    <r>
      <rPr>
        <sz val="12"/>
        <rFont val="標楷體"/>
        <family val="4"/>
      </rPr>
      <t xml:space="preserve">臺東縣
</t>
    </r>
    <r>
      <rPr>
        <sz val="12"/>
        <rFont val="Times New Roman"/>
        <family val="1"/>
      </rPr>
      <t>Taitung County</t>
    </r>
  </si>
  <si>
    <r>
      <rPr>
        <sz val="12"/>
        <rFont val="標楷體"/>
        <family val="4"/>
      </rPr>
      <t xml:space="preserve">花蓮縣
</t>
    </r>
    <r>
      <rPr>
        <sz val="12"/>
        <rFont val="Times New Roman"/>
        <family val="1"/>
      </rPr>
      <t>Hualien County</t>
    </r>
  </si>
  <si>
    <r>
      <rPr>
        <sz val="12"/>
        <rFont val="標楷體"/>
        <family val="4"/>
      </rPr>
      <t xml:space="preserve">澎湖縣
</t>
    </r>
    <r>
      <rPr>
        <sz val="12"/>
        <rFont val="Times New Roman"/>
        <family val="1"/>
      </rPr>
      <t xml:space="preserve">Penghu county </t>
    </r>
  </si>
  <si>
    <r>
      <rPr>
        <sz val="12"/>
        <rFont val="標楷體"/>
        <family val="4"/>
      </rPr>
      <t xml:space="preserve">基隆市
</t>
    </r>
    <r>
      <rPr>
        <sz val="12"/>
        <rFont val="Times New Roman"/>
        <family val="1"/>
      </rPr>
      <t>Keelung City</t>
    </r>
  </si>
  <si>
    <r>
      <rPr>
        <sz val="12"/>
        <rFont val="標楷體"/>
        <family val="4"/>
      </rPr>
      <t xml:space="preserve">新竹市
</t>
    </r>
    <r>
      <rPr>
        <sz val="12"/>
        <rFont val="Times New Roman"/>
        <family val="1"/>
      </rPr>
      <t>Hsinchu City</t>
    </r>
  </si>
  <si>
    <r>
      <rPr>
        <sz val="12"/>
        <rFont val="標楷體"/>
        <family val="4"/>
      </rPr>
      <t xml:space="preserve">臺中市
</t>
    </r>
    <r>
      <rPr>
        <sz val="12"/>
        <rFont val="Times New Roman"/>
        <family val="1"/>
      </rPr>
      <t>Taichung City</t>
    </r>
  </si>
  <si>
    <r>
      <rPr>
        <sz val="12"/>
        <rFont val="標楷體"/>
        <family val="4"/>
      </rPr>
      <t xml:space="preserve">嘉義市
</t>
    </r>
    <r>
      <rPr>
        <sz val="12"/>
        <rFont val="Times New Roman"/>
        <family val="1"/>
      </rPr>
      <t>Chiayi City</t>
    </r>
  </si>
  <si>
    <r>
      <rPr>
        <sz val="12"/>
        <rFont val="標楷體"/>
        <family val="4"/>
      </rPr>
      <t xml:space="preserve">臺南市
</t>
    </r>
    <r>
      <rPr>
        <sz val="12"/>
        <rFont val="Times New Roman"/>
        <family val="1"/>
      </rPr>
      <t>Tainan City</t>
    </r>
  </si>
  <si>
    <r>
      <rPr>
        <sz val="12"/>
        <rFont val="標楷體"/>
        <family val="4"/>
      </rPr>
      <t xml:space="preserve">臺北市
</t>
    </r>
    <r>
      <rPr>
        <sz val="12"/>
        <rFont val="Times New Roman"/>
        <family val="1"/>
      </rPr>
      <t>Taiepi City</t>
    </r>
  </si>
  <si>
    <r>
      <rPr>
        <sz val="12"/>
        <rFont val="標楷體"/>
        <family val="4"/>
      </rPr>
      <t xml:space="preserve">高雄市
</t>
    </r>
    <r>
      <rPr>
        <sz val="12"/>
        <rFont val="Times New Roman"/>
        <family val="1"/>
      </rPr>
      <t>Kaohsiung City</t>
    </r>
  </si>
  <si>
    <r>
      <rPr>
        <sz val="12"/>
        <rFont val="標楷體"/>
        <family val="4"/>
      </rPr>
      <t xml:space="preserve">福建省
</t>
    </r>
    <r>
      <rPr>
        <sz val="12"/>
        <rFont val="Times New Roman"/>
        <family val="1"/>
      </rPr>
      <t>Fujian Province</t>
    </r>
  </si>
  <si>
    <r>
      <t xml:space="preserve">   </t>
    </r>
    <r>
      <rPr>
        <sz val="12"/>
        <rFont val="標楷體"/>
        <family val="4"/>
      </rPr>
      <t xml:space="preserve">金門縣
</t>
    </r>
    <r>
      <rPr>
        <sz val="12"/>
        <rFont val="Times New Roman"/>
        <family val="1"/>
      </rPr>
      <t>Kinmen County</t>
    </r>
  </si>
  <si>
    <r>
      <t xml:space="preserve">   </t>
    </r>
    <r>
      <rPr>
        <sz val="12"/>
        <rFont val="標楷體"/>
        <family val="4"/>
      </rPr>
      <t xml:space="preserve">連江縣
</t>
    </r>
    <r>
      <rPr>
        <sz val="12"/>
        <rFont val="Times New Roman"/>
        <family val="1"/>
      </rPr>
      <t>Lianjiang County</t>
    </r>
  </si>
  <si>
    <r>
      <rPr>
        <sz val="12"/>
        <rFont val="標楷體"/>
        <family val="4"/>
      </rPr>
      <t xml:space="preserve">依年齡分
</t>
    </r>
    <r>
      <rPr>
        <sz val="12"/>
        <rFont val="Times New Roman"/>
        <family val="1"/>
      </rPr>
      <t>by Age</t>
    </r>
  </si>
  <si>
    <r>
      <t>20</t>
    </r>
    <r>
      <rPr>
        <sz val="12"/>
        <rFont val="標楷體"/>
        <family val="4"/>
      </rPr>
      <t xml:space="preserve">歲以下
</t>
    </r>
    <r>
      <rPr>
        <sz val="12"/>
        <rFont val="Times New Roman"/>
        <family val="1"/>
      </rPr>
      <t>Below 20 yeas old</t>
    </r>
  </si>
  <si>
    <r>
      <t>21-25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21-25 years old</t>
    </r>
  </si>
  <si>
    <r>
      <t>26-30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26-30 years old</t>
    </r>
  </si>
  <si>
    <r>
      <t>31-35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31-35 years old</t>
    </r>
  </si>
  <si>
    <r>
      <t>36-40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36-40 years old</t>
    </r>
  </si>
  <si>
    <r>
      <t>41-45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41-45 years old</t>
    </r>
  </si>
  <si>
    <r>
      <t>46-50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46-50 years old</t>
    </r>
  </si>
  <si>
    <r>
      <t>51-55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51-55 years old</t>
    </r>
  </si>
  <si>
    <r>
      <t>56-60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56-60 years old</t>
    </r>
  </si>
  <si>
    <r>
      <t>61-65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61-65 years old</t>
    </r>
  </si>
  <si>
    <r>
      <t>66</t>
    </r>
    <r>
      <rPr>
        <sz val="12"/>
        <rFont val="標楷體"/>
        <family val="4"/>
      </rPr>
      <t xml:space="preserve">歲以上
</t>
    </r>
    <r>
      <rPr>
        <sz val="12"/>
        <rFont val="Times New Roman"/>
        <family val="1"/>
      </rPr>
      <t>Over 66 years old</t>
    </r>
  </si>
  <si>
    <r>
      <rPr>
        <sz val="12"/>
        <rFont val="標楷體"/>
        <family val="4"/>
      </rPr>
      <t xml:space="preserve">依學歷分
</t>
    </r>
    <r>
      <rPr>
        <sz val="12"/>
        <rFont val="Times New Roman"/>
        <family val="1"/>
      </rPr>
      <t>by Education</t>
    </r>
  </si>
  <si>
    <r>
      <rPr>
        <sz val="12"/>
        <rFont val="標楷體"/>
        <family val="4"/>
      </rPr>
      <t xml:space="preserve">國小
</t>
    </r>
    <r>
      <rPr>
        <sz val="12"/>
        <rFont val="Times New Roman"/>
        <family val="1"/>
      </rPr>
      <t>Elementary School</t>
    </r>
  </si>
  <si>
    <r>
      <rPr>
        <sz val="12"/>
        <rFont val="標楷體"/>
        <family val="4"/>
      </rPr>
      <t xml:space="preserve">國中
</t>
    </r>
    <r>
      <rPr>
        <sz val="12"/>
        <rFont val="Times New Roman"/>
        <family val="1"/>
      </rPr>
      <t>Junior High School</t>
    </r>
  </si>
  <si>
    <r>
      <rPr>
        <sz val="12"/>
        <rFont val="標楷體"/>
        <family val="4"/>
      </rPr>
      <t xml:space="preserve">高中
</t>
    </r>
    <r>
      <rPr>
        <sz val="12"/>
        <rFont val="Times New Roman"/>
        <family val="1"/>
      </rPr>
      <t>Senior High School</t>
    </r>
  </si>
  <si>
    <r>
      <rPr>
        <sz val="12"/>
        <rFont val="標楷體"/>
        <family val="4"/>
      </rPr>
      <t xml:space="preserve">大專院校
</t>
    </r>
    <r>
      <rPr>
        <sz val="12"/>
        <rFont val="Times New Roman"/>
        <family val="1"/>
      </rPr>
      <t>College</t>
    </r>
  </si>
  <si>
    <r>
      <rPr>
        <sz val="12"/>
        <rFont val="標楷體"/>
        <family val="4"/>
      </rPr>
      <t xml:space="preserve">研究所
</t>
    </r>
    <r>
      <rPr>
        <sz val="12"/>
        <rFont val="Times New Roman"/>
        <family val="1"/>
      </rPr>
      <t>Graduate School</t>
    </r>
  </si>
  <si>
    <r>
      <rPr>
        <sz val="11"/>
        <rFont val="標楷體"/>
        <family val="4"/>
      </rPr>
      <t>資料來源：經濟部中小企業處</t>
    </r>
    <r>
      <rPr>
        <sz val="11"/>
        <rFont val="Times New Roman"/>
        <family val="1"/>
      </rPr>
      <t xml:space="preserve"> ( Data Source: MOEASMEA)</t>
    </r>
  </si>
  <si>
    <r>
      <t xml:space="preserve">        </t>
    </r>
    <r>
      <rPr>
        <sz val="12"/>
        <rFont val="標楷體"/>
        <family val="4"/>
      </rPr>
      <t>備註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自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年起因應五都合併，臺中市、臺南市及高雄市已涵括原縣、市資料
市資料</t>
    </r>
  </si>
  <si>
    <r>
      <rPr>
        <sz val="18"/>
        <rFont val="標楷體"/>
        <family val="4"/>
      </rPr>
      <t>創業家圓夢計畫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創業者性別統計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</si>
  <si>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2016</t>
    </r>
  </si>
  <si>
    <r>
      <rPr>
        <sz val="11"/>
        <rFont val="標楷體"/>
        <family val="4"/>
      </rPr>
      <t xml:space="preserve">單位：人
</t>
    </r>
    <r>
      <rPr>
        <sz val="11"/>
        <rFont val="Times New Roman"/>
        <family val="1"/>
      </rPr>
      <t>Unit: People</t>
    </r>
  </si>
  <si>
    <r>
      <rPr>
        <sz val="12"/>
        <rFont val="標楷體"/>
        <family val="4"/>
      </rPr>
      <t xml:space="preserve">總計
</t>
    </r>
    <r>
      <rPr>
        <sz val="12"/>
        <rFont val="Times New Roman"/>
        <family val="1"/>
      </rPr>
      <t>Total</t>
    </r>
  </si>
  <si>
    <r>
      <rPr>
        <sz val="12"/>
        <rFont val="標楷體"/>
        <family val="4"/>
      </rPr>
      <t xml:space="preserve">男性創業者
</t>
    </r>
    <r>
      <rPr>
        <sz val="12"/>
        <rFont val="Times New Roman"/>
        <family val="1"/>
      </rPr>
      <t>Male Entrepreneur</t>
    </r>
  </si>
  <si>
    <r>
      <rPr>
        <sz val="12"/>
        <rFont val="標楷體"/>
        <family val="4"/>
      </rPr>
      <t xml:space="preserve">女性創業者
</t>
    </r>
    <r>
      <rPr>
        <sz val="12"/>
        <rFont val="Times New Roman"/>
        <family val="1"/>
      </rPr>
      <t>Female Entrepreneur</t>
    </r>
    <r>
      <rPr>
        <sz val="12"/>
        <rFont val="標楷體"/>
        <family val="4"/>
      </rPr>
      <t>　</t>
    </r>
  </si>
  <si>
    <r>
      <rPr>
        <sz val="12"/>
        <rFont val="標楷體"/>
        <family val="4"/>
      </rPr>
      <t xml:space="preserve">人數
</t>
    </r>
    <r>
      <rPr>
        <sz val="12"/>
        <rFont val="Times New Roman"/>
        <family val="1"/>
      </rPr>
      <t>Number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</si>
  <si>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
Percentage(%)</t>
    </r>
  </si>
  <si>
    <r>
      <t xml:space="preserve"> </t>
    </r>
    <r>
      <rPr>
        <sz val="12"/>
        <rFont val="標楷體"/>
        <family val="4"/>
      </rPr>
      <t>總計</t>
    </r>
    <r>
      <rPr>
        <sz val="12"/>
        <rFont val="Times New Roman"/>
        <family val="1"/>
      </rPr>
      <t xml:space="preserve"> Total</t>
    </r>
  </si>
  <si>
    <r>
      <rPr>
        <sz val="12"/>
        <rFont val="標楷體"/>
        <family val="4"/>
      </rPr>
      <t xml:space="preserve">依縣市別分
</t>
    </r>
    <r>
      <rPr>
        <sz val="12"/>
        <rFont val="Times New Roman"/>
        <family val="1"/>
      </rPr>
      <t>by County</t>
    </r>
  </si>
  <si>
    <r>
      <rPr>
        <sz val="12"/>
        <rFont val="標楷體"/>
        <family val="4"/>
      </rPr>
      <t xml:space="preserve">新北市
</t>
    </r>
    <r>
      <rPr>
        <sz val="12"/>
        <rFont val="Times New Roman"/>
        <family val="1"/>
      </rPr>
      <t>New Taipei City</t>
    </r>
  </si>
  <si>
    <r>
      <rPr>
        <sz val="12"/>
        <rFont val="標楷體"/>
        <family val="4"/>
      </rPr>
      <t xml:space="preserve">宜蘭縣
</t>
    </r>
    <r>
      <rPr>
        <sz val="12"/>
        <rFont val="Times New Roman"/>
        <family val="1"/>
      </rPr>
      <t xml:space="preserve"> Ilan County</t>
    </r>
  </si>
  <si>
    <r>
      <rPr>
        <sz val="12"/>
        <rFont val="標楷體"/>
        <family val="4"/>
      </rPr>
      <t xml:space="preserve">桃園縣
</t>
    </r>
    <r>
      <rPr>
        <sz val="12"/>
        <rFont val="Times New Roman"/>
        <family val="1"/>
      </rPr>
      <t>Taoyuan County</t>
    </r>
  </si>
  <si>
    <r>
      <rPr>
        <sz val="12"/>
        <rFont val="標楷體"/>
        <family val="4"/>
      </rPr>
      <t xml:space="preserve">桃園市
</t>
    </r>
    <r>
      <rPr>
        <sz val="12"/>
        <rFont val="Times New Roman"/>
        <family val="1"/>
      </rPr>
      <t>Taoyuan City</t>
    </r>
  </si>
  <si>
    <r>
      <rPr>
        <sz val="12"/>
        <rFont val="標楷體"/>
        <family val="4"/>
      </rPr>
      <t xml:space="preserve">新竹縣
</t>
    </r>
    <r>
      <rPr>
        <sz val="12"/>
        <rFont val="Times New Roman"/>
        <family val="1"/>
      </rPr>
      <t>Hsinchu County</t>
    </r>
  </si>
  <si>
    <r>
      <rPr>
        <sz val="12"/>
        <rFont val="標楷體"/>
        <family val="4"/>
      </rPr>
      <t xml:space="preserve">苗栗縣
</t>
    </r>
    <r>
      <rPr>
        <sz val="12"/>
        <rFont val="Times New Roman"/>
        <family val="1"/>
      </rPr>
      <t>Miaoli County</t>
    </r>
  </si>
  <si>
    <r>
      <rPr>
        <sz val="12"/>
        <rFont val="標楷體"/>
        <family val="4"/>
      </rPr>
      <t xml:space="preserve">彰化縣
</t>
    </r>
    <r>
      <rPr>
        <sz val="12"/>
        <rFont val="Times New Roman"/>
        <family val="1"/>
      </rPr>
      <t>Changhua County</t>
    </r>
  </si>
  <si>
    <r>
      <rPr>
        <sz val="12"/>
        <rFont val="標楷體"/>
        <family val="4"/>
      </rPr>
      <t xml:space="preserve">南投縣
</t>
    </r>
    <r>
      <rPr>
        <sz val="12"/>
        <rFont val="Times New Roman"/>
        <family val="1"/>
      </rPr>
      <t>Nantou County</t>
    </r>
  </si>
  <si>
    <r>
      <rPr>
        <sz val="12"/>
        <rFont val="標楷體"/>
        <family val="4"/>
      </rPr>
      <t xml:space="preserve">雲林縣
</t>
    </r>
    <r>
      <rPr>
        <sz val="12"/>
        <rFont val="Times New Roman"/>
        <family val="1"/>
      </rPr>
      <t>Yunlin County</t>
    </r>
  </si>
  <si>
    <r>
      <rPr>
        <sz val="12"/>
        <rFont val="標楷體"/>
        <family val="4"/>
      </rPr>
      <t xml:space="preserve">嘉義縣
</t>
    </r>
    <r>
      <rPr>
        <sz val="12"/>
        <rFont val="Times New Roman"/>
        <family val="1"/>
      </rPr>
      <t xml:space="preserve"> Chiayi County</t>
    </r>
  </si>
  <si>
    <r>
      <rPr>
        <sz val="12"/>
        <rFont val="標楷體"/>
        <family val="4"/>
      </rPr>
      <t xml:space="preserve">屏東縣
</t>
    </r>
    <r>
      <rPr>
        <sz val="12"/>
        <rFont val="Times New Roman"/>
        <family val="1"/>
      </rPr>
      <t>Pingtung  County</t>
    </r>
  </si>
  <si>
    <r>
      <rPr>
        <sz val="12"/>
        <rFont val="標楷體"/>
        <family val="4"/>
      </rPr>
      <t xml:space="preserve">臺東縣
</t>
    </r>
    <r>
      <rPr>
        <sz val="12"/>
        <rFont val="Times New Roman"/>
        <family val="1"/>
      </rPr>
      <t>Taitung County</t>
    </r>
  </si>
  <si>
    <r>
      <rPr>
        <sz val="12"/>
        <rFont val="標楷體"/>
        <family val="4"/>
      </rPr>
      <t xml:space="preserve">花蓮縣
</t>
    </r>
    <r>
      <rPr>
        <sz val="12"/>
        <rFont val="Times New Roman"/>
        <family val="1"/>
      </rPr>
      <t>Hualien County</t>
    </r>
  </si>
  <si>
    <r>
      <rPr>
        <sz val="12"/>
        <rFont val="標楷體"/>
        <family val="4"/>
      </rPr>
      <t xml:space="preserve">澎湖縣
</t>
    </r>
    <r>
      <rPr>
        <sz val="12"/>
        <rFont val="Times New Roman"/>
        <family val="1"/>
      </rPr>
      <t xml:space="preserve">Penghu county </t>
    </r>
  </si>
  <si>
    <r>
      <rPr>
        <sz val="12"/>
        <rFont val="標楷體"/>
        <family val="4"/>
      </rPr>
      <t xml:space="preserve">基隆市
</t>
    </r>
    <r>
      <rPr>
        <sz val="12"/>
        <rFont val="Times New Roman"/>
        <family val="1"/>
      </rPr>
      <t>Keelung City</t>
    </r>
  </si>
  <si>
    <r>
      <rPr>
        <sz val="12"/>
        <rFont val="標楷體"/>
        <family val="4"/>
      </rPr>
      <t xml:space="preserve">新竹市
</t>
    </r>
    <r>
      <rPr>
        <sz val="12"/>
        <rFont val="Times New Roman"/>
        <family val="1"/>
      </rPr>
      <t>Hsinchu City</t>
    </r>
  </si>
  <si>
    <r>
      <rPr>
        <sz val="12"/>
        <rFont val="標楷體"/>
        <family val="4"/>
      </rPr>
      <t xml:space="preserve">臺中市
</t>
    </r>
    <r>
      <rPr>
        <sz val="12"/>
        <rFont val="Times New Roman"/>
        <family val="1"/>
      </rPr>
      <t>Taichung City</t>
    </r>
  </si>
  <si>
    <r>
      <rPr>
        <sz val="12"/>
        <rFont val="標楷體"/>
        <family val="4"/>
      </rPr>
      <t xml:space="preserve">嘉義市
</t>
    </r>
    <r>
      <rPr>
        <sz val="12"/>
        <rFont val="Times New Roman"/>
        <family val="1"/>
      </rPr>
      <t>Chiayi City</t>
    </r>
  </si>
  <si>
    <r>
      <rPr>
        <sz val="12"/>
        <rFont val="標楷體"/>
        <family val="4"/>
      </rPr>
      <t xml:space="preserve">臺南市
</t>
    </r>
    <r>
      <rPr>
        <sz val="12"/>
        <rFont val="Times New Roman"/>
        <family val="1"/>
      </rPr>
      <t>Tainan City</t>
    </r>
  </si>
  <si>
    <r>
      <rPr>
        <sz val="12"/>
        <rFont val="標楷體"/>
        <family val="4"/>
      </rPr>
      <t xml:space="preserve">臺北市
</t>
    </r>
    <r>
      <rPr>
        <sz val="12"/>
        <rFont val="Times New Roman"/>
        <family val="1"/>
      </rPr>
      <t>Taiepi City</t>
    </r>
  </si>
  <si>
    <r>
      <rPr>
        <sz val="12"/>
        <rFont val="標楷體"/>
        <family val="4"/>
      </rPr>
      <t xml:space="preserve">高雄市
</t>
    </r>
    <r>
      <rPr>
        <sz val="12"/>
        <rFont val="Times New Roman"/>
        <family val="1"/>
      </rPr>
      <t>Kaohsiung City</t>
    </r>
  </si>
  <si>
    <r>
      <rPr>
        <sz val="12"/>
        <rFont val="標楷體"/>
        <family val="4"/>
      </rPr>
      <t xml:space="preserve">福建省
</t>
    </r>
    <r>
      <rPr>
        <sz val="12"/>
        <rFont val="Times New Roman"/>
        <family val="1"/>
      </rPr>
      <t>Fujian Province</t>
    </r>
  </si>
  <si>
    <r>
      <t xml:space="preserve">   </t>
    </r>
    <r>
      <rPr>
        <sz val="12"/>
        <rFont val="標楷體"/>
        <family val="4"/>
      </rPr>
      <t xml:space="preserve">金門縣
</t>
    </r>
    <r>
      <rPr>
        <sz val="12"/>
        <rFont val="Times New Roman"/>
        <family val="1"/>
      </rPr>
      <t>Kinmen County</t>
    </r>
  </si>
  <si>
    <r>
      <t xml:space="preserve">   </t>
    </r>
    <r>
      <rPr>
        <sz val="12"/>
        <rFont val="標楷體"/>
        <family val="4"/>
      </rPr>
      <t xml:space="preserve">連江縣
</t>
    </r>
    <r>
      <rPr>
        <sz val="12"/>
        <rFont val="Times New Roman"/>
        <family val="1"/>
      </rPr>
      <t>Lianjiang County</t>
    </r>
  </si>
  <si>
    <r>
      <rPr>
        <sz val="12"/>
        <rFont val="標楷體"/>
        <family val="4"/>
      </rPr>
      <t xml:space="preserve">依年齡分
</t>
    </r>
    <r>
      <rPr>
        <sz val="12"/>
        <rFont val="Times New Roman"/>
        <family val="1"/>
      </rPr>
      <t>by Age</t>
    </r>
  </si>
  <si>
    <r>
      <t>20</t>
    </r>
    <r>
      <rPr>
        <sz val="12"/>
        <rFont val="標楷體"/>
        <family val="4"/>
      </rPr>
      <t xml:space="preserve">歲以下
</t>
    </r>
    <r>
      <rPr>
        <sz val="12"/>
        <rFont val="Times New Roman"/>
        <family val="1"/>
      </rPr>
      <t>Below 20 yeas old</t>
    </r>
  </si>
  <si>
    <r>
      <t>21-25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21-25 years old</t>
    </r>
  </si>
  <si>
    <r>
      <t>26-30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26-30 years old</t>
    </r>
  </si>
  <si>
    <r>
      <t>31-35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31-35 years old</t>
    </r>
  </si>
  <si>
    <r>
      <t>36-40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36-40 years old</t>
    </r>
  </si>
  <si>
    <r>
      <t>41-45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41-45 years old</t>
    </r>
  </si>
  <si>
    <r>
      <t>46-50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46-50 years old</t>
    </r>
  </si>
  <si>
    <r>
      <t>51-55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51-55 years old</t>
    </r>
  </si>
  <si>
    <r>
      <t>56-60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56-60 years old</t>
    </r>
  </si>
  <si>
    <r>
      <t>61-65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61-65 years old</t>
    </r>
  </si>
  <si>
    <r>
      <t>66</t>
    </r>
    <r>
      <rPr>
        <sz val="12"/>
        <rFont val="標楷體"/>
        <family val="4"/>
      </rPr>
      <t xml:space="preserve">歲以上
</t>
    </r>
    <r>
      <rPr>
        <sz val="12"/>
        <rFont val="Times New Roman"/>
        <family val="1"/>
      </rPr>
      <t>Over 66 years old</t>
    </r>
  </si>
  <si>
    <r>
      <rPr>
        <sz val="12"/>
        <rFont val="標楷體"/>
        <family val="4"/>
      </rPr>
      <t xml:space="preserve">依學歷分
</t>
    </r>
    <r>
      <rPr>
        <sz val="12"/>
        <rFont val="Times New Roman"/>
        <family val="1"/>
      </rPr>
      <t>by Education</t>
    </r>
  </si>
  <si>
    <r>
      <rPr>
        <sz val="12"/>
        <rFont val="標楷體"/>
        <family val="4"/>
      </rPr>
      <t xml:space="preserve">國小
</t>
    </r>
    <r>
      <rPr>
        <sz val="12"/>
        <rFont val="Times New Roman"/>
        <family val="1"/>
      </rPr>
      <t>Elementary School</t>
    </r>
  </si>
  <si>
    <r>
      <rPr>
        <sz val="12"/>
        <rFont val="標楷體"/>
        <family val="4"/>
      </rPr>
      <t xml:space="preserve">國中
</t>
    </r>
    <r>
      <rPr>
        <sz val="12"/>
        <rFont val="Times New Roman"/>
        <family val="1"/>
      </rPr>
      <t>Junior High School</t>
    </r>
  </si>
  <si>
    <r>
      <rPr>
        <sz val="12"/>
        <rFont val="標楷體"/>
        <family val="4"/>
      </rPr>
      <t xml:space="preserve">高中
</t>
    </r>
    <r>
      <rPr>
        <sz val="12"/>
        <rFont val="Times New Roman"/>
        <family val="1"/>
      </rPr>
      <t>Senior High School</t>
    </r>
  </si>
  <si>
    <r>
      <rPr>
        <sz val="12"/>
        <rFont val="標楷體"/>
        <family val="4"/>
      </rPr>
      <t xml:space="preserve">大專院校
</t>
    </r>
    <r>
      <rPr>
        <sz val="12"/>
        <rFont val="Times New Roman"/>
        <family val="1"/>
      </rPr>
      <t>College</t>
    </r>
  </si>
  <si>
    <r>
      <rPr>
        <sz val="12"/>
        <rFont val="標楷體"/>
        <family val="4"/>
      </rPr>
      <t xml:space="preserve">研究所
</t>
    </r>
    <r>
      <rPr>
        <sz val="12"/>
        <rFont val="Times New Roman"/>
        <family val="1"/>
      </rPr>
      <t>Graduate School</t>
    </r>
  </si>
  <si>
    <r>
      <rPr>
        <sz val="11"/>
        <rFont val="標楷體"/>
        <family val="4"/>
      </rPr>
      <t>資料來源：經濟部中小企業處</t>
    </r>
    <r>
      <rPr>
        <sz val="11"/>
        <rFont val="Times New Roman"/>
        <family val="1"/>
      </rPr>
      <t xml:space="preserve"> ( Data Source: MOEASMEA)</t>
    </r>
  </si>
  <si>
    <r>
      <t xml:space="preserve">        </t>
    </r>
    <r>
      <rPr>
        <sz val="12"/>
        <rFont val="標楷體"/>
        <family val="4"/>
      </rPr>
      <t>備註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自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年起因應五都合併，臺中市、臺南市及高雄市已涵括原縣、市資料
市資料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</si>
  <si>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2014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</si>
  <si>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2014</t>
    </r>
  </si>
  <si>
    <t xml:space="preserve"> </t>
  </si>
  <si>
    <r>
      <t xml:space="preserve">                                                                             </t>
    </r>
    <r>
      <rPr>
        <sz val="18"/>
        <rFont val="標楷體"/>
        <family val="4"/>
      </rPr>
      <t>新創企業價值共創計畫(原105年創業圓夢計畫)</t>
    </r>
    <r>
      <rPr>
        <sz val="18"/>
        <rFont val="Times New Roman"/>
        <family val="1"/>
      </rPr>
      <t>-</t>
    </r>
    <r>
      <rPr>
        <sz val="18"/>
        <rFont val="標楷體"/>
        <family val="4"/>
      </rPr>
      <t>創業者性別統計</t>
    </r>
  </si>
  <si>
    <r>
      <rPr>
        <sz val="12"/>
        <rFont val="標楷體"/>
        <family val="4"/>
      </rPr>
      <t>單位：人；</t>
    </r>
    <r>
      <rPr>
        <sz val="12"/>
        <rFont val="Times New Roman"/>
        <family val="1"/>
      </rPr>
      <t>%</t>
    </r>
  </si>
  <si>
    <r>
      <rPr>
        <sz val="14"/>
        <rFont val="標楷體"/>
        <family val="4"/>
      </rPr>
      <t>年度</t>
    </r>
    <r>
      <rPr>
        <sz val="14"/>
        <rFont val="Times New Roman"/>
        <family val="1"/>
      </rPr>
      <t xml:space="preserve">year
</t>
    </r>
    <r>
      <rPr>
        <sz val="14"/>
        <rFont val="標楷體"/>
        <family val="4"/>
      </rPr>
      <t xml:space="preserve">
</t>
    </r>
    <r>
      <rPr>
        <sz val="14"/>
        <rFont val="Times New Roman"/>
        <family val="1"/>
      </rPr>
      <t xml:space="preserve">                                    </t>
    </r>
    <r>
      <rPr>
        <sz val="14"/>
        <rFont val="標楷體"/>
        <family val="4"/>
      </rPr>
      <t xml:space="preserve">項目
</t>
    </r>
    <r>
      <rPr>
        <sz val="14"/>
        <rFont val="Times New Roman"/>
        <family val="1"/>
      </rPr>
      <t>Iteam</t>
    </r>
  </si>
  <si>
    <r>
      <rPr>
        <b/>
        <sz val="12"/>
        <rFont val="標楷體"/>
        <family val="4"/>
      </rPr>
      <t xml:space="preserve">男性創業者
</t>
    </r>
    <r>
      <rPr>
        <b/>
        <sz val="12"/>
        <rFont val="Times New Roman"/>
        <family val="1"/>
      </rPr>
      <t>Male Entrepreneur</t>
    </r>
  </si>
  <si>
    <r>
      <rPr>
        <b/>
        <sz val="12"/>
        <rFont val="標楷體"/>
        <family val="4"/>
      </rPr>
      <t xml:space="preserve">女性創業者
</t>
    </r>
    <r>
      <rPr>
        <b/>
        <sz val="12"/>
        <rFont val="Times New Roman"/>
        <family val="1"/>
      </rPr>
      <t>Female Entrepreneu</t>
    </r>
    <r>
      <rPr>
        <b/>
        <sz val="12"/>
        <rFont val="標楷體"/>
        <family val="4"/>
      </rPr>
      <t>　</t>
    </r>
  </si>
  <si>
    <r>
      <rPr>
        <sz val="12"/>
        <rFont val="標楷體"/>
        <family val="4"/>
      </rPr>
      <t xml:space="preserve">男性創業者
</t>
    </r>
    <r>
      <rPr>
        <sz val="12"/>
        <rFont val="Times New Roman"/>
        <family val="1"/>
      </rPr>
      <t>Male Entrepreneur</t>
    </r>
  </si>
  <si>
    <r>
      <rPr>
        <sz val="12"/>
        <rFont val="標楷體"/>
        <family val="4"/>
      </rPr>
      <t xml:space="preserve">女性創業者
</t>
    </r>
    <r>
      <rPr>
        <sz val="12"/>
        <rFont val="Times New Roman"/>
        <family val="1"/>
      </rPr>
      <t>Female Entrepreneu</t>
    </r>
    <r>
      <rPr>
        <sz val="12"/>
        <rFont val="標楷體"/>
        <family val="4"/>
      </rPr>
      <t>　</t>
    </r>
  </si>
  <si>
    <r>
      <rPr>
        <b/>
        <sz val="12"/>
        <rFont val="標楷體"/>
        <family val="4"/>
      </rPr>
      <t xml:space="preserve">人數
</t>
    </r>
    <r>
      <rPr>
        <b/>
        <sz val="12"/>
        <rFont val="Times New Roman"/>
        <family val="1"/>
      </rPr>
      <t>Number</t>
    </r>
  </si>
  <si>
    <r>
      <rPr>
        <sz val="12"/>
        <rFont val="標楷體"/>
        <family val="4"/>
      </rPr>
      <t xml:space="preserve">人數
</t>
    </r>
    <r>
      <rPr>
        <sz val="12"/>
        <rFont val="Times New Roman"/>
        <family val="1"/>
      </rPr>
      <t>Number</t>
    </r>
  </si>
  <si>
    <r>
      <rPr>
        <sz val="12"/>
        <rFont val="標楷體"/>
        <family val="4"/>
      </rPr>
      <t>總計</t>
    </r>
    <r>
      <rPr>
        <sz val="12"/>
        <rFont val="Times New Roman"/>
        <family val="1"/>
      </rPr>
      <t xml:space="preserve"> Total</t>
    </r>
  </si>
  <si>
    <r>
      <rPr>
        <sz val="12"/>
        <rFont val="標楷體"/>
        <family val="4"/>
      </rPr>
      <t xml:space="preserve">新北市
</t>
    </r>
    <r>
      <rPr>
        <sz val="12"/>
        <rFont val="Times New Roman"/>
        <family val="1"/>
      </rPr>
      <t>New Taipei City</t>
    </r>
  </si>
  <si>
    <r>
      <rPr>
        <sz val="12"/>
        <rFont val="標楷體"/>
        <family val="4"/>
      </rPr>
      <t xml:space="preserve">宜蘭縣
</t>
    </r>
    <r>
      <rPr>
        <sz val="12"/>
        <rFont val="Times New Roman"/>
        <family val="1"/>
      </rPr>
      <t xml:space="preserve"> Ilan County</t>
    </r>
  </si>
  <si>
    <r>
      <rPr>
        <sz val="12"/>
        <rFont val="標楷體"/>
        <family val="4"/>
      </rPr>
      <t xml:space="preserve">桃園縣
</t>
    </r>
    <r>
      <rPr>
        <sz val="12"/>
        <rFont val="Times New Roman"/>
        <family val="1"/>
      </rPr>
      <t>Taoyuan County</t>
    </r>
  </si>
  <si>
    <r>
      <rPr>
        <sz val="12"/>
        <rFont val="標楷體"/>
        <family val="4"/>
      </rPr>
      <t xml:space="preserve">桃園市
</t>
    </r>
    <r>
      <rPr>
        <sz val="12"/>
        <rFont val="Times New Roman"/>
        <family val="1"/>
      </rPr>
      <t>Taoyuan City</t>
    </r>
  </si>
  <si>
    <r>
      <rPr>
        <sz val="12"/>
        <rFont val="標楷體"/>
        <family val="4"/>
      </rPr>
      <t xml:space="preserve">新竹縣
</t>
    </r>
    <r>
      <rPr>
        <sz val="12"/>
        <rFont val="Times New Roman"/>
        <family val="1"/>
      </rPr>
      <t>Hsinchu County</t>
    </r>
  </si>
  <si>
    <r>
      <rPr>
        <sz val="12"/>
        <rFont val="標楷體"/>
        <family val="4"/>
      </rPr>
      <t xml:space="preserve">苗栗縣
</t>
    </r>
    <r>
      <rPr>
        <sz val="12"/>
        <rFont val="Times New Roman"/>
        <family val="1"/>
      </rPr>
      <t>Miaoli County</t>
    </r>
  </si>
  <si>
    <r>
      <rPr>
        <sz val="12"/>
        <rFont val="標楷體"/>
        <family val="4"/>
      </rPr>
      <t>臺中縣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Taichung county</t>
    </r>
  </si>
  <si>
    <r>
      <rPr>
        <sz val="12"/>
        <rFont val="標楷體"/>
        <family val="4"/>
      </rPr>
      <t xml:space="preserve">彰化縣
</t>
    </r>
    <r>
      <rPr>
        <sz val="12"/>
        <rFont val="Times New Roman"/>
        <family val="1"/>
      </rPr>
      <t>Changhua County</t>
    </r>
  </si>
  <si>
    <r>
      <rPr>
        <sz val="12"/>
        <rFont val="標楷體"/>
        <family val="4"/>
      </rPr>
      <t xml:space="preserve">南投縣
</t>
    </r>
    <r>
      <rPr>
        <sz val="12"/>
        <rFont val="Times New Roman"/>
        <family val="1"/>
      </rPr>
      <t>Nantou County</t>
    </r>
  </si>
  <si>
    <r>
      <rPr>
        <sz val="12"/>
        <rFont val="標楷體"/>
        <family val="4"/>
      </rPr>
      <t xml:space="preserve">雲林縣
</t>
    </r>
    <r>
      <rPr>
        <sz val="12"/>
        <rFont val="Times New Roman"/>
        <family val="1"/>
      </rPr>
      <t>Yunlin County</t>
    </r>
  </si>
  <si>
    <r>
      <rPr>
        <sz val="12"/>
        <rFont val="標楷體"/>
        <family val="4"/>
      </rPr>
      <t xml:space="preserve">嘉義縣
</t>
    </r>
    <r>
      <rPr>
        <sz val="12"/>
        <rFont val="Times New Roman"/>
        <family val="1"/>
      </rPr>
      <t xml:space="preserve"> Chiayi County</t>
    </r>
  </si>
  <si>
    <r>
      <t xml:space="preserve">臺南縣
</t>
    </r>
    <r>
      <rPr>
        <sz val="12"/>
        <rFont val="Times New Roman"/>
        <family val="1"/>
      </rPr>
      <t>Tainan County</t>
    </r>
  </si>
  <si>
    <r>
      <rPr>
        <sz val="12"/>
        <rFont val="標楷體"/>
        <family val="4"/>
      </rPr>
      <t xml:space="preserve">高雄縣
</t>
    </r>
    <r>
      <rPr>
        <sz val="12"/>
        <rFont val="Times New Roman"/>
        <family val="1"/>
      </rPr>
      <t>Kaohsiung County</t>
    </r>
  </si>
  <si>
    <r>
      <rPr>
        <sz val="12"/>
        <rFont val="標楷體"/>
        <family val="4"/>
      </rPr>
      <t xml:space="preserve">屏東縣
</t>
    </r>
    <r>
      <rPr>
        <sz val="12"/>
        <rFont val="Times New Roman"/>
        <family val="1"/>
      </rPr>
      <t>Pingtung  County</t>
    </r>
  </si>
  <si>
    <r>
      <rPr>
        <sz val="12"/>
        <rFont val="標楷體"/>
        <family val="4"/>
      </rPr>
      <t xml:space="preserve">臺東縣
</t>
    </r>
    <r>
      <rPr>
        <sz val="12"/>
        <rFont val="Times New Roman"/>
        <family val="1"/>
      </rPr>
      <t>Taitung County</t>
    </r>
  </si>
  <si>
    <r>
      <rPr>
        <sz val="12"/>
        <rFont val="標楷體"/>
        <family val="4"/>
      </rPr>
      <t xml:space="preserve">花蓮縣
</t>
    </r>
    <r>
      <rPr>
        <sz val="12"/>
        <rFont val="Times New Roman"/>
        <family val="1"/>
      </rPr>
      <t>Hualien County</t>
    </r>
  </si>
  <si>
    <r>
      <rPr>
        <sz val="12"/>
        <rFont val="標楷體"/>
        <family val="4"/>
      </rPr>
      <t xml:space="preserve">澎湖縣
</t>
    </r>
    <r>
      <rPr>
        <sz val="12"/>
        <rFont val="Times New Roman"/>
        <family val="1"/>
      </rPr>
      <t xml:space="preserve">Penghu county </t>
    </r>
  </si>
  <si>
    <r>
      <rPr>
        <sz val="12"/>
        <rFont val="標楷體"/>
        <family val="4"/>
      </rPr>
      <t xml:space="preserve">基隆市
</t>
    </r>
    <r>
      <rPr>
        <sz val="12"/>
        <rFont val="Times New Roman"/>
        <family val="1"/>
      </rPr>
      <t>Keelung City</t>
    </r>
  </si>
  <si>
    <r>
      <rPr>
        <sz val="12"/>
        <rFont val="標楷體"/>
        <family val="4"/>
      </rPr>
      <t xml:space="preserve">新竹市
</t>
    </r>
    <r>
      <rPr>
        <sz val="12"/>
        <rFont val="Times New Roman"/>
        <family val="1"/>
      </rPr>
      <t>Hsinchu City</t>
    </r>
  </si>
  <si>
    <r>
      <rPr>
        <sz val="12"/>
        <rFont val="標楷體"/>
        <family val="4"/>
      </rPr>
      <t xml:space="preserve">臺中市
</t>
    </r>
    <r>
      <rPr>
        <sz val="12"/>
        <rFont val="Times New Roman"/>
        <family val="1"/>
      </rPr>
      <t>Taichung City</t>
    </r>
  </si>
  <si>
    <r>
      <rPr>
        <sz val="12"/>
        <rFont val="標楷體"/>
        <family val="4"/>
      </rPr>
      <t xml:space="preserve">嘉義市
</t>
    </r>
    <r>
      <rPr>
        <sz val="12"/>
        <rFont val="Times New Roman"/>
        <family val="1"/>
      </rPr>
      <t>Chiayi City</t>
    </r>
  </si>
  <si>
    <r>
      <rPr>
        <sz val="12"/>
        <rFont val="標楷體"/>
        <family val="4"/>
      </rPr>
      <t xml:space="preserve">臺南市
</t>
    </r>
    <r>
      <rPr>
        <sz val="12"/>
        <rFont val="Times New Roman"/>
        <family val="1"/>
      </rPr>
      <t>Tainan City</t>
    </r>
  </si>
  <si>
    <r>
      <rPr>
        <sz val="12"/>
        <rFont val="標楷體"/>
        <family val="4"/>
      </rPr>
      <t xml:space="preserve">臺北市
</t>
    </r>
    <r>
      <rPr>
        <sz val="12"/>
        <rFont val="Times New Roman"/>
        <family val="1"/>
      </rPr>
      <t>Taiepi City</t>
    </r>
  </si>
  <si>
    <r>
      <rPr>
        <sz val="12"/>
        <rFont val="標楷體"/>
        <family val="4"/>
      </rPr>
      <t xml:space="preserve">高雄市
</t>
    </r>
    <r>
      <rPr>
        <sz val="12"/>
        <rFont val="Times New Roman"/>
        <family val="1"/>
      </rPr>
      <t>Kaohsiung City</t>
    </r>
  </si>
  <si>
    <r>
      <rPr>
        <sz val="12"/>
        <rFont val="標楷體"/>
        <family val="4"/>
      </rPr>
      <t xml:space="preserve">福建省
</t>
    </r>
    <r>
      <rPr>
        <sz val="12"/>
        <rFont val="Times New Roman"/>
        <family val="1"/>
      </rPr>
      <t>Fujian Province</t>
    </r>
  </si>
  <si>
    <r>
      <t xml:space="preserve">   </t>
    </r>
    <r>
      <rPr>
        <sz val="12"/>
        <rFont val="標楷體"/>
        <family val="4"/>
      </rPr>
      <t xml:space="preserve">金門縣
</t>
    </r>
    <r>
      <rPr>
        <sz val="12"/>
        <rFont val="Times New Roman"/>
        <family val="1"/>
      </rPr>
      <t>Kinmen County</t>
    </r>
  </si>
  <si>
    <r>
      <t xml:space="preserve">   </t>
    </r>
    <r>
      <rPr>
        <sz val="12"/>
        <rFont val="標楷體"/>
        <family val="4"/>
      </rPr>
      <t xml:space="preserve">連江縣
</t>
    </r>
    <r>
      <rPr>
        <sz val="12"/>
        <rFont val="Times New Roman"/>
        <family val="1"/>
      </rPr>
      <t>Lianjiang County</t>
    </r>
  </si>
  <si>
    <r>
      <rPr>
        <sz val="12"/>
        <rFont val="標楷體"/>
        <family val="4"/>
      </rPr>
      <t xml:space="preserve">依年齡分
</t>
    </r>
    <r>
      <rPr>
        <sz val="12"/>
        <rFont val="Times New Roman"/>
        <family val="1"/>
      </rPr>
      <t>by Age</t>
    </r>
  </si>
  <si>
    <r>
      <t>20</t>
    </r>
    <r>
      <rPr>
        <sz val="12"/>
        <rFont val="標楷體"/>
        <family val="4"/>
      </rPr>
      <t xml:space="preserve">歲以下
</t>
    </r>
    <r>
      <rPr>
        <sz val="12"/>
        <rFont val="Times New Roman"/>
        <family val="1"/>
      </rPr>
      <t>Below 20 yeas old</t>
    </r>
  </si>
  <si>
    <r>
      <t>21-25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21-25 years old</t>
    </r>
  </si>
  <si>
    <r>
      <t>26-30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26-30 years old</t>
    </r>
  </si>
  <si>
    <r>
      <t>31-35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31-35 years old</t>
    </r>
  </si>
  <si>
    <r>
      <t>36-40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36-40 years old</t>
    </r>
  </si>
  <si>
    <r>
      <t>41-45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41-45 years old</t>
    </r>
  </si>
  <si>
    <r>
      <t>46-50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46-50 years old</t>
    </r>
  </si>
  <si>
    <r>
      <t>51-55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51-55 years old</t>
    </r>
  </si>
  <si>
    <r>
      <t>56-60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56-60 years old</t>
    </r>
  </si>
  <si>
    <r>
      <t>61-65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61-65 years old</t>
    </r>
  </si>
  <si>
    <r>
      <t>66</t>
    </r>
    <r>
      <rPr>
        <sz val="12"/>
        <rFont val="標楷體"/>
        <family val="4"/>
      </rPr>
      <t xml:space="preserve">歲以上
</t>
    </r>
    <r>
      <rPr>
        <sz val="12"/>
        <rFont val="Times New Roman"/>
        <family val="1"/>
      </rPr>
      <t>Over 66 years old</t>
    </r>
  </si>
  <si>
    <r>
      <rPr>
        <sz val="12"/>
        <rFont val="標楷體"/>
        <family val="4"/>
      </rPr>
      <t xml:space="preserve">依學歷分
</t>
    </r>
    <r>
      <rPr>
        <sz val="12"/>
        <rFont val="Times New Roman"/>
        <family val="1"/>
      </rPr>
      <t>by Education</t>
    </r>
  </si>
  <si>
    <r>
      <rPr>
        <sz val="12"/>
        <rFont val="標楷體"/>
        <family val="4"/>
      </rPr>
      <t xml:space="preserve">國小
</t>
    </r>
    <r>
      <rPr>
        <sz val="12"/>
        <rFont val="Times New Roman"/>
        <family val="1"/>
      </rPr>
      <t>Elementary School</t>
    </r>
  </si>
  <si>
    <r>
      <rPr>
        <sz val="12"/>
        <rFont val="標楷體"/>
        <family val="4"/>
      </rPr>
      <t xml:space="preserve">國中
</t>
    </r>
    <r>
      <rPr>
        <sz val="12"/>
        <rFont val="Times New Roman"/>
        <family val="1"/>
      </rPr>
      <t>Junior High School</t>
    </r>
  </si>
  <si>
    <r>
      <rPr>
        <sz val="12"/>
        <rFont val="標楷體"/>
        <family val="4"/>
      </rPr>
      <t xml:space="preserve">高中
</t>
    </r>
    <r>
      <rPr>
        <sz val="12"/>
        <rFont val="Times New Roman"/>
        <family val="1"/>
      </rPr>
      <t>Senior High School</t>
    </r>
  </si>
  <si>
    <r>
      <rPr>
        <sz val="12"/>
        <rFont val="標楷體"/>
        <family val="4"/>
      </rPr>
      <t xml:space="preserve">大專院校
</t>
    </r>
    <r>
      <rPr>
        <sz val="12"/>
        <rFont val="Times New Roman"/>
        <family val="1"/>
      </rPr>
      <t>College</t>
    </r>
  </si>
  <si>
    <r>
      <rPr>
        <sz val="12"/>
        <rFont val="標楷體"/>
        <family val="4"/>
      </rPr>
      <t xml:space="preserve">研究所以上
</t>
    </r>
    <r>
      <rPr>
        <sz val="12"/>
        <rFont val="Times New Roman"/>
        <family val="1"/>
      </rPr>
      <t>Graduate School</t>
    </r>
  </si>
  <si>
    <r>
      <rPr>
        <sz val="11"/>
        <rFont val="標楷體"/>
        <family val="4"/>
      </rPr>
      <t>資料來源：經濟部中小企業處</t>
    </r>
    <r>
      <rPr>
        <sz val="11"/>
        <rFont val="Times New Roman"/>
        <family val="1"/>
      </rPr>
      <t xml:space="preserve"> ( Data Source: MOEASMEA)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</si>
  <si>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2022</t>
    </r>
  </si>
  <si>
    <r>
      <rPr>
        <sz val="12"/>
        <rFont val="標楷體"/>
        <family val="4"/>
      </rPr>
      <t xml:space="preserve">研究所以上
</t>
    </r>
    <r>
      <rPr>
        <sz val="12"/>
        <rFont val="Times New Roman"/>
        <family val="1"/>
      </rPr>
      <t>Graduate School</t>
    </r>
  </si>
  <si>
    <r>
      <rPr>
        <sz val="18"/>
        <rFont val="標楷體"/>
        <family val="4"/>
      </rPr>
      <t>臺灣創業生態系基礎服務整合平台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原</t>
    </r>
    <r>
      <rPr>
        <sz val="18"/>
        <rFont val="Times New Roman"/>
        <family val="1"/>
      </rPr>
      <t>105</t>
    </r>
    <r>
      <rPr>
        <sz val="18"/>
        <rFont val="標楷體"/>
        <family val="4"/>
      </rPr>
      <t>年創業圓夢計畫</t>
    </r>
    <r>
      <rPr>
        <sz val="18"/>
        <rFont val="Times New Roman"/>
        <family val="1"/>
      </rPr>
      <t>)-</t>
    </r>
    <r>
      <rPr>
        <sz val="18"/>
        <rFont val="標楷體"/>
        <family val="4"/>
      </rPr>
      <t>創業者性別統計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</si>
  <si>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2021</t>
    </r>
  </si>
  <si>
    <r>
      <rPr>
        <sz val="11"/>
        <rFont val="標楷體"/>
        <family val="4"/>
      </rPr>
      <t xml:space="preserve">單位：人
</t>
    </r>
    <r>
      <rPr>
        <sz val="11"/>
        <rFont val="Times New Roman"/>
        <family val="1"/>
      </rPr>
      <t>Unit: People</t>
    </r>
  </si>
  <si>
    <r>
      <rPr>
        <sz val="12"/>
        <rFont val="標楷體"/>
        <family val="4"/>
      </rPr>
      <t xml:space="preserve">總計
</t>
    </r>
    <r>
      <rPr>
        <sz val="12"/>
        <rFont val="Times New Roman"/>
        <family val="1"/>
      </rPr>
      <t>Total</t>
    </r>
  </si>
  <si>
    <r>
      <rPr>
        <sz val="12"/>
        <rFont val="標楷體"/>
        <family val="4"/>
      </rPr>
      <t xml:space="preserve">男性創業者
</t>
    </r>
    <r>
      <rPr>
        <sz val="12"/>
        <rFont val="Times New Roman"/>
        <family val="1"/>
      </rPr>
      <t>Male Entrepreneur</t>
    </r>
  </si>
  <si>
    <r>
      <rPr>
        <sz val="12"/>
        <rFont val="標楷體"/>
        <family val="4"/>
      </rPr>
      <t xml:space="preserve">女性創業者
</t>
    </r>
    <r>
      <rPr>
        <sz val="12"/>
        <rFont val="Times New Roman"/>
        <family val="1"/>
      </rPr>
      <t>Female Entrepreneur</t>
    </r>
    <r>
      <rPr>
        <sz val="12"/>
        <rFont val="標楷體"/>
        <family val="4"/>
      </rPr>
      <t>　</t>
    </r>
  </si>
  <si>
    <r>
      <rPr>
        <sz val="12"/>
        <rFont val="標楷體"/>
        <family val="4"/>
      </rPr>
      <t xml:space="preserve">人數
</t>
    </r>
    <r>
      <rPr>
        <sz val="12"/>
        <rFont val="Times New Roman"/>
        <family val="1"/>
      </rPr>
      <t>Number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</si>
  <si>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
Percentage(%)</t>
    </r>
  </si>
  <si>
    <r>
      <t xml:space="preserve"> </t>
    </r>
    <r>
      <rPr>
        <sz val="12"/>
        <rFont val="標楷體"/>
        <family val="4"/>
      </rPr>
      <t>總計</t>
    </r>
    <r>
      <rPr>
        <sz val="12"/>
        <rFont val="Times New Roman"/>
        <family val="1"/>
      </rPr>
      <t xml:space="preserve"> Total</t>
    </r>
  </si>
  <si>
    <r>
      <rPr>
        <sz val="12"/>
        <rFont val="標楷體"/>
        <family val="4"/>
      </rPr>
      <t xml:space="preserve">依縣市別分
</t>
    </r>
    <r>
      <rPr>
        <sz val="12"/>
        <rFont val="Times New Roman"/>
        <family val="1"/>
      </rPr>
      <t>by County</t>
    </r>
  </si>
  <si>
    <r>
      <rPr>
        <sz val="12"/>
        <rFont val="標楷體"/>
        <family val="4"/>
      </rPr>
      <t xml:space="preserve">新北市
</t>
    </r>
    <r>
      <rPr>
        <sz val="12"/>
        <rFont val="Times New Roman"/>
        <family val="1"/>
      </rPr>
      <t>New Taipei City</t>
    </r>
  </si>
  <si>
    <r>
      <rPr>
        <sz val="12"/>
        <rFont val="標楷體"/>
        <family val="4"/>
      </rPr>
      <t xml:space="preserve">宜蘭縣
</t>
    </r>
    <r>
      <rPr>
        <sz val="12"/>
        <rFont val="Times New Roman"/>
        <family val="1"/>
      </rPr>
      <t xml:space="preserve"> Ilan County</t>
    </r>
  </si>
  <si>
    <r>
      <rPr>
        <sz val="12"/>
        <rFont val="標楷體"/>
        <family val="4"/>
      </rPr>
      <t xml:space="preserve">桃園縣
</t>
    </r>
    <r>
      <rPr>
        <sz val="12"/>
        <rFont val="Times New Roman"/>
        <family val="1"/>
      </rPr>
      <t>Taoyuan County</t>
    </r>
  </si>
  <si>
    <r>
      <rPr>
        <sz val="12"/>
        <rFont val="標楷體"/>
        <family val="4"/>
      </rPr>
      <t xml:space="preserve">桃園市
</t>
    </r>
    <r>
      <rPr>
        <sz val="12"/>
        <rFont val="Times New Roman"/>
        <family val="1"/>
      </rPr>
      <t>Taoyuan City</t>
    </r>
  </si>
  <si>
    <r>
      <rPr>
        <sz val="12"/>
        <rFont val="標楷體"/>
        <family val="4"/>
      </rPr>
      <t xml:space="preserve">新竹縣
</t>
    </r>
    <r>
      <rPr>
        <sz val="12"/>
        <rFont val="Times New Roman"/>
        <family val="1"/>
      </rPr>
      <t>Hsinchu County</t>
    </r>
  </si>
  <si>
    <r>
      <rPr>
        <sz val="12"/>
        <rFont val="標楷體"/>
        <family val="4"/>
      </rPr>
      <t xml:space="preserve">苗栗縣
</t>
    </r>
    <r>
      <rPr>
        <sz val="12"/>
        <rFont val="Times New Roman"/>
        <family val="1"/>
      </rPr>
      <t>Miaoli County</t>
    </r>
  </si>
  <si>
    <r>
      <rPr>
        <sz val="12"/>
        <rFont val="標楷體"/>
        <family val="4"/>
      </rPr>
      <t xml:space="preserve">彰化市
</t>
    </r>
    <r>
      <rPr>
        <sz val="12"/>
        <rFont val="Times New Roman"/>
        <family val="1"/>
      </rPr>
      <t>Changhua City</t>
    </r>
  </si>
  <si>
    <r>
      <rPr>
        <sz val="12"/>
        <rFont val="標楷體"/>
        <family val="4"/>
      </rPr>
      <t xml:space="preserve">南投縣
</t>
    </r>
    <r>
      <rPr>
        <sz val="12"/>
        <rFont val="Times New Roman"/>
        <family val="1"/>
      </rPr>
      <t>Nantou County</t>
    </r>
  </si>
  <si>
    <r>
      <rPr>
        <sz val="12"/>
        <rFont val="標楷體"/>
        <family val="4"/>
      </rPr>
      <t xml:space="preserve">雲林縣
</t>
    </r>
    <r>
      <rPr>
        <sz val="12"/>
        <rFont val="Times New Roman"/>
        <family val="1"/>
      </rPr>
      <t>Yunlin County</t>
    </r>
  </si>
  <si>
    <r>
      <rPr>
        <sz val="12"/>
        <rFont val="標楷體"/>
        <family val="4"/>
      </rPr>
      <t xml:space="preserve">嘉義縣
</t>
    </r>
    <r>
      <rPr>
        <sz val="12"/>
        <rFont val="Times New Roman"/>
        <family val="1"/>
      </rPr>
      <t xml:space="preserve"> Chiayi County</t>
    </r>
  </si>
  <si>
    <r>
      <rPr>
        <sz val="12"/>
        <rFont val="標楷體"/>
        <family val="4"/>
      </rPr>
      <t xml:space="preserve">屏東縣
</t>
    </r>
    <r>
      <rPr>
        <sz val="12"/>
        <rFont val="Times New Roman"/>
        <family val="1"/>
      </rPr>
      <t>Pingtung  County</t>
    </r>
  </si>
  <si>
    <r>
      <rPr>
        <sz val="12"/>
        <rFont val="標楷體"/>
        <family val="4"/>
      </rPr>
      <t xml:space="preserve">臺東縣
</t>
    </r>
    <r>
      <rPr>
        <sz val="12"/>
        <rFont val="Times New Roman"/>
        <family val="1"/>
      </rPr>
      <t>Taitung County</t>
    </r>
  </si>
  <si>
    <r>
      <rPr>
        <sz val="12"/>
        <rFont val="標楷體"/>
        <family val="4"/>
      </rPr>
      <t xml:space="preserve">花蓮縣
</t>
    </r>
    <r>
      <rPr>
        <sz val="12"/>
        <rFont val="Times New Roman"/>
        <family val="1"/>
      </rPr>
      <t>Hualien County</t>
    </r>
  </si>
  <si>
    <r>
      <rPr>
        <sz val="12"/>
        <rFont val="標楷體"/>
        <family val="4"/>
      </rPr>
      <t xml:space="preserve">澎湖縣
</t>
    </r>
    <r>
      <rPr>
        <sz val="12"/>
        <rFont val="Times New Roman"/>
        <family val="1"/>
      </rPr>
      <t xml:space="preserve">Penghu county </t>
    </r>
  </si>
  <si>
    <r>
      <rPr>
        <sz val="12"/>
        <rFont val="標楷體"/>
        <family val="4"/>
      </rPr>
      <t xml:space="preserve">基隆市
</t>
    </r>
    <r>
      <rPr>
        <sz val="12"/>
        <rFont val="Times New Roman"/>
        <family val="1"/>
      </rPr>
      <t>Keelung City</t>
    </r>
  </si>
  <si>
    <r>
      <rPr>
        <sz val="12"/>
        <rFont val="標楷體"/>
        <family val="4"/>
      </rPr>
      <t xml:space="preserve">新竹市
</t>
    </r>
    <r>
      <rPr>
        <sz val="12"/>
        <rFont val="Times New Roman"/>
        <family val="1"/>
      </rPr>
      <t>Hsinchu City</t>
    </r>
  </si>
  <si>
    <r>
      <rPr>
        <sz val="12"/>
        <rFont val="標楷體"/>
        <family val="4"/>
      </rPr>
      <t xml:space="preserve">臺中市
</t>
    </r>
    <r>
      <rPr>
        <sz val="12"/>
        <rFont val="Times New Roman"/>
        <family val="1"/>
      </rPr>
      <t>Taichung City</t>
    </r>
  </si>
  <si>
    <r>
      <rPr>
        <sz val="12"/>
        <rFont val="標楷體"/>
        <family val="4"/>
      </rPr>
      <t xml:space="preserve">嘉義市
</t>
    </r>
    <r>
      <rPr>
        <sz val="12"/>
        <rFont val="Times New Roman"/>
        <family val="1"/>
      </rPr>
      <t>Chiayi City</t>
    </r>
  </si>
  <si>
    <r>
      <rPr>
        <sz val="12"/>
        <rFont val="標楷體"/>
        <family val="4"/>
      </rPr>
      <t xml:space="preserve">臺南市
</t>
    </r>
    <r>
      <rPr>
        <sz val="12"/>
        <rFont val="Times New Roman"/>
        <family val="1"/>
      </rPr>
      <t>Tainan City</t>
    </r>
  </si>
  <si>
    <r>
      <rPr>
        <sz val="12"/>
        <rFont val="標楷體"/>
        <family val="4"/>
      </rPr>
      <t xml:space="preserve">臺北市
</t>
    </r>
    <r>
      <rPr>
        <sz val="12"/>
        <rFont val="Times New Roman"/>
        <family val="1"/>
      </rPr>
      <t>Taiepi City</t>
    </r>
  </si>
  <si>
    <r>
      <rPr>
        <sz val="12"/>
        <rFont val="標楷體"/>
        <family val="4"/>
      </rPr>
      <t xml:space="preserve">高雄市
</t>
    </r>
    <r>
      <rPr>
        <sz val="12"/>
        <rFont val="Times New Roman"/>
        <family val="1"/>
      </rPr>
      <t>Kaohsiung City</t>
    </r>
  </si>
  <si>
    <r>
      <rPr>
        <sz val="12"/>
        <rFont val="標楷體"/>
        <family val="4"/>
      </rPr>
      <t xml:space="preserve">福建省
</t>
    </r>
    <r>
      <rPr>
        <sz val="12"/>
        <rFont val="Times New Roman"/>
        <family val="1"/>
      </rPr>
      <t>Fujian Province</t>
    </r>
  </si>
  <si>
    <r>
      <t xml:space="preserve">   </t>
    </r>
    <r>
      <rPr>
        <sz val="12"/>
        <rFont val="標楷體"/>
        <family val="4"/>
      </rPr>
      <t xml:space="preserve">金門縣
</t>
    </r>
    <r>
      <rPr>
        <sz val="12"/>
        <rFont val="Times New Roman"/>
        <family val="1"/>
      </rPr>
      <t>Kinmen County</t>
    </r>
  </si>
  <si>
    <r>
      <t xml:space="preserve">   </t>
    </r>
    <r>
      <rPr>
        <sz val="12"/>
        <rFont val="標楷體"/>
        <family val="4"/>
      </rPr>
      <t xml:space="preserve">連江縣
</t>
    </r>
    <r>
      <rPr>
        <sz val="12"/>
        <rFont val="Times New Roman"/>
        <family val="1"/>
      </rPr>
      <t>Lianjiang County</t>
    </r>
  </si>
  <si>
    <r>
      <rPr>
        <sz val="12"/>
        <rFont val="標楷體"/>
        <family val="4"/>
      </rPr>
      <t xml:space="preserve">依年齡分
</t>
    </r>
    <r>
      <rPr>
        <sz val="12"/>
        <rFont val="Times New Roman"/>
        <family val="1"/>
      </rPr>
      <t>by Age</t>
    </r>
  </si>
  <si>
    <r>
      <t>20</t>
    </r>
    <r>
      <rPr>
        <sz val="12"/>
        <rFont val="標楷體"/>
        <family val="4"/>
      </rPr>
      <t xml:space="preserve">歲以下
</t>
    </r>
    <r>
      <rPr>
        <sz val="12"/>
        <rFont val="Times New Roman"/>
        <family val="1"/>
      </rPr>
      <t>Below 20 yeas old</t>
    </r>
  </si>
  <si>
    <r>
      <t>21-25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21-25 years old</t>
    </r>
  </si>
  <si>
    <r>
      <t>26-30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26-30 years old</t>
    </r>
  </si>
  <si>
    <r>
      <t>31-35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31-35 years old</t>
    </r>
  </si>
  <si>
    <r>
      <t>36-40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36-40 years old</t>
    </r>
  </si>
  <si>
    <r>
      <t>41-45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41-45 years old</t>
    </r>
  </si>
  <si>
    <r>
      <t>46-50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46-50 years old</t>
    </r>
  </si>
  <si>
    <r>
      <t>51-55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51-55 years old</t>
    </r>
  </si>
  <si>
    <r>
      <t>56-60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56-60 years old</t>
    </r>
  </si>
  <si>
    <r>
      <t>61-65</t>
    </r>
    <r>
      <rPr>
        <sz val="12"/>
        <rFont val="標楷體"/>
        <family val="4"/>
      </rPr>
      <t xml:space="preserve">歲
</t>
    </r>
    <r>
      <rPr>
        <sz val="12"/>
        <rFont val="Times New Roman"/>
        <family val="1"/>
      </rPr>
      <t>61-65 years old</t>
    </r>
  </si>
  <si>
    <r>
      <t>66</t>
    </r>
    <r>
      <rPr>
        <sz val="12"/>
        <rFont val="標楷體"/>
        <family val="4"/>
      </rPr>
      <t xml:space="preserve">歲以上
</t>
    </r>
    <r>
      <rPr>
        <sz val="12"/>
        <rFont val="Times New Roman"/>
        <family val="1"/>
      </rPr>
      <t>Over 66 years old</t>
    </r>
  </si>
  <si>
    <r>
      <rPr>
        <sz val="12"/>
        <rFont val="標楷體"/>
        <family val="4"/>
      </rPr>
      <t xml:space="preserve">依學歷分
</t>
    </r>
    <r>
      <rPr>
        <sz val="12"/>
        <rFont val="Times New Roman"/>
        <family val="1"/>
      </rPr>
      <t>by Education</t>
    </r>
  </si>
  <si>
    <r>
      <rPr>
        <sz val="12"/>
        <rFont val="標楷體"/>
        <family val="4"/>
      </rPr>
      <t xml:space="preserve">國小
</t>
    </r>
    <r>
      <rPr>
        <sz val="12"/>
        <rFont val="Times New Roman"/>
        <family val="1"/>
      </rPr>
      <t>Elementary School</t>
    </r>
  </si>
  <si>
    <r>
      <rPr>
        <sz val="12"/>
        <rFont val="標楷體"/>
        <family val="4"/>
      </rPr>
      <t xml:space="preserve">國中
</t>
    </r>
    <r>
      <rPr>
        <sz val="12"/>
        <rFont val="Times New Roman"/>
        <family val="1"/>
      </rPr>
      <t>Junior High School</t>
    </r>
  </si>
  <si>
    <r>
      <rPr>
        <sz val="12"/>
        <rFont val="標楷體"/>
        <family val="4"/>
      </rPr>
      <t xml:space="preserve">高中
</t>
    </r>
    <r>
      <rPr>
        <sz val="12"/>
        <rFont val="Times New Roman"/>
        <family val="1"/>
      </rPr>
      <t>Senior High School</t>
    </r>
  </si>
  <si>
    <r>
      <rPr>
        <sz val="12"/>
        <rFont val="標楷體"/>
        <family val="4"/>
      </rPr>
      <t xml:space="preserve">大專院校
</t>
    </r>
    <r>
      <rPr>
        <sz val="12"/>
        <rFont val="Times New Roman"/>
        <family val="1"/>
      </rPr>
      <t>College</t>
    </r>
  </si>
  <si>
    <r>
      <rPr>
        <sz val="12"/>
        <rFont val="標楷體"/>
        <family val="4"/>
      </rPr>
      <t xml:space="preserve">研究所以上
</t>
    </r>
    <r>
      <rPr>
        <sz val="12"/>
        <rFont val="Times New Roman"/>
        <family val="1"/>
      </rPr>
      <t>Graduate School</t>
    </r>
  </si>
  <si>
    <r>
      <rPr>
        <sz val="11"/>
        <rFont val="標楷體"/>
        <family val="4"/>
      </rPr>
      <t>資料來源：經濟部中小企業處</t>
    </r>
    <r>
      <rPr>
        <sz val="11"/>
        <rFont val="Times New Roman"/>
        <family val="1"/>
      </rPr>
      <t xml:space="preserve"> ( Data Source: MOEASMEA)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</si>
  <si>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2020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</si>
  <si>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 xml:space="preserve">年
</t>
    </r>
    <r>
      <rPr>
        <sz val="11"/>
        <rFont val="Times New Roman"/>
        <family val="1"/>
      </rPr>
      <t>Year 2019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</si>
</sst>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%"/>
    <numFmt numFmtId="205" formatCode="0.00_ "/>
    <numFmt numFmtId="206" formatCode="0.0_ "/>
    <numFmt numFmtId="207" formatCode="[$€-2]\ #,##0.00_);[Red]\([$€-2]\ #,##0.00\)"/>
    <numFmt numFmtId="208" formatCode="0.000_ "/>
    <numFmt numFmtId="209" formatCode="0_ "/>
    <numFmt numFmtId="210" formatCode="0.0000_ 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4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1"/>
      <color indexed="10"/>
      <name val="Times New Roman"/>
      <family val="1"/>
    </font>
    <font>
      <sz val="11"/>
      <color indexed="10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name val="Calibri"/>
      <family val="2"/>
    </font>
    <font>
      <b/>
      <sz val="12"/>
      <name val="Times New Roman"/>
      <family val="1"/>
    </font>
    <font>
      <b/>
      <sz val="12"/>
      <name val="標楷體"/>
      <family val="4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04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205" fontId="10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205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wrapText="1"/>
    </xf>
    <xf numFmtId="204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205" fontId="10" fillId="0" borderId="0" xfId="0" applyNumberFormat="1" applyFont="1" applyAlignment="1">
      <alignment/>
    </xf>
    <xf numFmtId="0" fontId="10" fillId="0" borderId="15" xfId="0" applyFont="1" applyBorder="1" applyAlignment="1">
      <alignment/>
    </xf>
    <xf numFmtId="205" fontId="10" fillId="0" borderId="10" xfId="0" applyNumberFormat="1" applyFont="1" applyBorder="1" applyAlignment="1">
      <alignment/>
    </xf>
    <xf numFmtId="205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205" fontId="10" fillId="0" borderId="0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205" fontId="10" fillId="0" borderId="10" xfId="0" applyNumberFormat="1" applyFont="1" applyFill="1" applyBorder="1" applyAlignment="1">
      <alignment/>
    </xf>
    <xf numFmtId="204" fontId="10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 quotePrefix="1">
      <alignment horizontal="center" vertical="center" wrapText="1"/>
    </xf>
    <xf numFmtId="0" fontId="10" fillId="0" borderId="0" xfId="0" applyFont="1" applyAlignment="1">
      <alignment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12" xfId="0" applyFont="1" applyBorder="1" applyAlignment="1">
      <alignment horizontal="center" vertical="center" wrapText="1"/>
    </xf>
    <xf numFmtId="204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205" fontId="61" fillId="0" borderId="11" xfId="0" applyNumberFormat="1" applyFont="1" applyFill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2" fillId="0" borderId="17" xfId="0" applyFont="1" applyFill="1" applyBorder="1" applyAlignment="1">
      <alignment horizontal="center" vertical="center" wrapText="1"/>
    </xf>
    <xf numFmtId="205" fontId="62" fillId="0" borderId="17" xfId="0" applyNumberFormat="1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 quotePrefix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4" fillId="0" borderId="0" xfId="0" applyFont="1" applyFill="1" applyBorder="1" applyAlignment="1">
      <alignment horizontal="left" vertical="center"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205" fontId="10" fillId="0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right" vertical="center" wrapText="1"/>
    </xf>
    <xf numFmtId="205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205" fontId="10" fillId="0" borderId="11" xfId="0" applyNumberFormat="1" applyFont="1" applyFill="1" applyBorder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18" xfId="0" applyFont="1" applyBorder="1" applyAlignment="1" quotePrefix="1">
      <alignment horizontal="center" vertical="center" wrapText="1"/>
    </xf>
    <xf numFmtId="0" fontId="10" fillId="0" borderId="18" xfId="0" applyFont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right" vertical="center" wrapText="1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0" borderId="11" xfId="0" applyFont="1" applyBorder="1" applyAlignment="1" quotePrefix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 quotePrefix="1">
      <alignment horizontal="right" vertical="center"/>
    </xf>
    <xf numFmtId="0" fontId="10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05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05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vertical="center"/>
    </xf>
    <xf numFmtId="205" fontId="10" fillId="34" borderId="22" xfId="0" applyNumberFormat="1" applyFont="1" applyFill="1" applyBorder="1" applyAlignment="1">
      <alignment vertical="center"/>
    </xf>
    <xf numFmtId="205" fontId="9" fillId="34" borderId="22" xfId="0" applyNumberFormat="1" applyFont="1" applyFill="1" applyBorder="1" applyAlignment="1">
      <alignment horizontal="center" vertical="center" wrapText="1"/>
    </xf>
    <xf numFmtId="205" fontId="9" fillId="34" borderId="23" xfId="0" applyNumberFormat="1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209" fontId="9" fillId="34" borderId="11" xfId="0" applyNumberFormat="1" applyFont="1" applyFill="1" applyBorder="1" applyAlignment="1">
      <alignment horizontal="center" vertical="center" wrapText="1"/>
    </xf>
    <xf numFmtId="205" fontId="9" fillId="34" borderId="11" xfId="0" applyNumberFormat="1" applyFont="1" applyFill="1" applyBorder="1" applyAlignment="1">
      <alignment horizontal="center" vertical="center" wrapText="1"/>
    </xf>
    <xf numFmtId="205" fontId="9" fillId="34" borderId="25" xfId="0" applyNumberFormat="1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wrapText="1"/>
    </xf>
    <xf numFmtId="0" fontId="9" fillId="34" borderId="27" xfId="0" applyFont="1" applyFill="1" applyBorder="1" applyAlignment="1">
      <alignment horizontal="center" vertical="center" wrapText="1"/>
    </xf>
    <xf numFmtId="205" fontId="9" fillId="34" borderId="27" xfId="0" applyNumberFormat="1" applyFont="1" applyFill="1" applyBorder="1" applyAlignment="1">
      <alignment horizontal="center" vertical="center" wrapText="1"/>
    </xf>
    <xf numFmtId="209" fontId="9" fillId="34" borderId="27" xfId="0" applyNumberFormat="1" applyFont="1" applyFill="1" applyBorder="1" applyAlignment="1">
      <alignment horizontal="center" vertical="center" wrapText="1"/>
    </xf>
    <xf numFmtId="205" fontId="9" fillId="34" borderId="28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05" fontId="9" fillId="0" borderId="14" xfId="0" applyNumberFormat="1" applyFont="1" applyFill="1" applyBorder="1" applyAlignment="1">
      <alignment horizontal="center" vertical="center" wrapText="1"/>
    </xf>
    <xf numFmtId="209" fontId="9" fillId="0" borderId="14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05" fontId="9" fillId="0" borderId="11" xfId="0" applyNumberFormat="1" applyFont="1" applyFill="1" applyBorder="1" applyAlignment="1">
      <alignment horizontal="center" vertical="center" wrapText="1"/>
    </xf>
    <xf numFmtId="20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22" fillId="0" borderId="1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0" fillId="0" borderId="19" xfId="0" applyFont="1" applyBorder="1" applyAlignment="1" quotePrefix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0" fillId="0" borderId="19" xfId="0" applyFont="1" applyBorder="1" applyAlignment="1" quotePrefix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12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4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百分比 3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sho2\AppData\Local\Microsoft\Windows\Temporary%20Internet%20Files\Content.IE5\J31X7CKJ\1&#32147;&#28639;&#37096;&#20013;&#23567;&#20225;&#26989;&#34389;&#21109;&#26989;&#23478;&#22291;&#22818;&#35336;&#30059;-&#21109;&#26989;&#327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2k3dmz2.moea.gov.tw/WIN95\TEMP\2400~24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圓夢-性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32-01-01"/>
      <sheetName val="2432-01-02"/>
      <sheetName val="2441-01-01"/>
      <sheetName val="2449-03-01"/>
      <sheetName val="2449-90-01"/>
      <sheetName val="2491-00-01"/>
      <sheetName val="2491-00-02"/>
      <sheetName val="2491-01-01"/>
      <sheetName val="2491-01-02"/>
      <sheetName val="2491-01-03"/>
      <sheetName val="2492-00-01"/>
      <sheetName val="2492-00-02 "/>
      <sheetName val="2492-00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63"/>
  <sheetViews>
    <sheetView tabSelected="1" zoomScale="55" zoomScaleNormal="55" zoomScalePageLayoutView="0" workbookViewId="0" topLeftCell="A1">
      <selection activeCell="H14" sqref="H14:I34"/>
    </sheetView>
  </sheetViews>
  <sheetFormatPr defaultColWidth="9.00390625" defaultRowHeight="30" customHeight="1"/>
  <cols>
    <col min="1" max="9" width="19.125" style="7" customWidth="1"/>
    <col min="10" max="11" width="19.125" style="83" customWidth="1"/>
    <col min="12" max="13" width="19.125" style="7" customWidth="1"/>
    <col min="14" max="14" width="14.375" style="26" customWidth="1"/>
    <col min="15" max="15" width="14.875" style="26" customWidth="1"/>
    <col min="16" max="16" width="14.375" style="7" customWidth="1"/>
    <col min="17" max="17" width="13.75390625" style="7" customWidth="1"/>
    <col min="18" max="18" width="15.50390625" style="7" customWidth="1"/>
    <col min="19" max="19" width="14.50390625" style="7" customWidth="1"/>
    <col min="20" max="20" width="14.00390625" style="7" customWidth="1"/>
    <col min="21" max="21" width="13.125" style="7" customWidth="1"/>
    <col min="22" max="22" width="13.50390625" style="7" customWidth="1"/>
    <col min="23" max="25" width="13.125" style="7" customWidth="1"/>
    <col min="26" max="26" width="15.00390625" style="7" customWidth="1"/>
    <col min="27" max="27" width="13.25390625" style="7" customWidth="1"/>
    <col min="28" max="28" width="15.00390625" style="7" customWidth="1"/>
    <col min="29" max="29" width="14.625" style="7" customWidth="1"/>
    <col min="30" max="30" width="13.50390625" style="7" customWidth="1"/>
    <col min="31" max="31" width="13.75390625" style="7" customWidth="1"/>
    <col min="32" max="32" width="15.00390625" style="7" customWidth="1"/>
    <col min="33" max="33" width="15.625" style="7" customWidth="1"/>
    <col min="34" max="34" width="13.25390625" style="7" customWidth="1"/>
    <col min="35" max="35" width="14.50390625" style="7" customWidth="1"/>
    <col min="36" max="36" width="13.50390625" style="7" customWidth="1"/>
    <col min="37" max="37" width="14.75390625" style="7" customWidth="1"/>
    <col min="38" max="38" width="13.50390625" style="7" customWidth="1"/>
    <col min="39" max="39" width="13.75390625" style="7" customWidth="1"/>
    <col min="40" max="41" width="10.75390625" style="7" customWidth="1"/>
    <col min="42" max="16384" width="9.00390625" style="7" customWidth="1"/>
  </cols>
  <sheetData>
    <row r="1" spans="1:41" s="15" customFormat="1" ht="30" customHeight="1">
      <c r="A1" s="150" t="s">
        <v>253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</row>
    <row r="2" spans="1:39" s="15" customFormat="1" ht="30" customHeight="1">
      <c r="A2" s="42"/>
      <c r="B2" s="42"/>
      <c r="C2" s="42"/>
      <c r="D2" s="42"/>
      <c r="E2" s="42"/>
      <c r="F2" s="42"/>
      <c r="G2" s="42"/>
      <c r="H2" s="42"/>
      <c r="I2" s="42"/>
      <c r="J2" s="119"/>
      <c r="K2" s="119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157" t="s">
        <v>254</v>
      </c>
      <c r="AM2" s="157"/>
    </row>
    <row r="3" spans="1:39" ht="30" customHeight="1">
      <c r="A3" s="151" t="s">
        <v>255</v>
      </c>
      <c r="B3" s="158">
        <v>111</v>
      </c>
      <c r="C3" s="158"/>
      <c r="D3" s="162">
        <v>110</v>
      </c>
      <c r="E3" s="158"/>
      <c r="F3" s="162">
        <v>109</v>
      </c>
      <c r="G3" s="158"/>
      <c r="H3" s="163">
        <v>108</v>
      </c>
      <c r="I3" s="163"/>
      <c r="J3" s="155">
        <v>107</v>
      </c>
      <c r="K3" s="163"/>
      <c r="L3" s="156">
        <v>106</v>
      </c>
      <c r="M3" s="155"/>
      <c r="N3" s="154">
        <v>105</v>
      </c>
      <c r="O3" s="155"/>
      <c r="P3" s="154">
        <v>104</v>
      </c>
      <c r="Q3" s="155"/>
      <c r="R3" s="154">
        <v>103</v>
      </c>
      <c r="S3" s="155"/>
      <c r="T3" s="154">
        <v>102</v>
      </c>
      <c r="U3" s="155"/>
      <c r="V3" s="154">
        <v>101</v>
      </c>
      <c r="W3" s="155"/>
      <c r="X3" s="154">
        <v>100</v>
      </c>
      <c r="Y3" s="155"/>
      <c r="Z3" s="154" t="s">
        <v>73</v>
      </c>
      <c r="AA3" s="155"/>
      <c r="AB3" s="154" t="s">
        <v>74</v>
      </c>
      <c r="AC3" s="155"/>
      <c r="AD3" s="154" t="s">
        <v>75</v>
      </c>
      <c r="AE3" s="155"/>
      <c r="AF3" s="154" t="s">
        <v>76</v>
      </c>
      <c r="AG3" s="155"/>
      <c r="AH3" s="154" t="s">
        <v>77</v>
      </c>
      <c r="AI3" s="155"/>
      <c r="AJ3" s="154" t="s">
        <v>78</v>
      </c>
      <c r="AK3" s="155"/>
      <c r="AL3" s="154" t="s">
        <v>79</v>
      </c>
      <c r="AM3" s="156"/>
    </row>
    <row r="4" spans="1:39" s="14" customFormat="1" ht="51" customHeight="1">
      <c r="A4" s="152"/>
      <c r="B4" s="112" t="s">
        <v>256</v>
      </c>
      <c r="C4" s="112" t="s">
        <v>257</v>
      </c>
      <c r="D4" s="112" t="s">
        <v>256</v>
      </c>
      <c r="E4" s="112" t="s">
        <v>257</v>
      </c>
      <c r="F4" s="112" t="s">
        <v>256</v>
      </c>
      <c r="G4" s="112" t="s">
        <v>257</v>
      </c>
      <c r="H4" s="44" t="s">
        <v>258</v>
      </c>
      <c r="I4" s="44" t="s">
        <v>259</v>
      </c>
      <c r="J4" s="98" t="s">
        <v>258</v>
      </c>
      <c r="K4" s="44" t="s">
        <v>259</v>
      </c>
      <c r="L4" s="98" t="s">
        <v>258</v>
      </c>
      <c r="M4" s="44" t="s">
        <v>259</v>
      </c>
      <c r="N4" s="44" t="s">
        <v>258</v>
      </c>
      <c r="O4" s="44" t="s">
        <v>259</v>
      </c>
      <c r="P4" s="44" t="s">
        <v>258</v>
      </c>
      <c r="Q4" s="44" t="s">
        <v>259</v>
      </c>
      <c r="R4" s="44" t="s">
        <v>258</v>
      </c>
      <c r="S4" s="44" t="s">
        <v>259</v>
      </c>
      <c r="T4" s="44" t="s">
        <v>258</v>
      </c>
      <c r="U4" s="44" t="s">
        <v>259</v>
      </c>
      <c r="V4" s="44" t="s">
        <v>258</v>
      </c>
      <c r="W4" s="44" t="s">
        <v>259</v>
      </c>
      <c r="X4" s="44" t="s">
        <v>258</v>
      </c>
      <c r="Y4" s="44" t="s">
        <v>259</v>
      </c>
      <c r="Z4" s="44" t="s">
        <v>258</v>
      </c>
      <c r="AA4" s="44" t="s">
        <v>259</v>
      </c>
      <c r="AB4" s="44" t="s">
        <v>258</v>
      </c>
      <c r="AC4" s="44" t="s">
        <v>259</v>
      </c>
      <c r="AD4" s="44" t="s">
        <v>258</v>
      </c>
      <c r="AE4" s="44" t="s">
        <v>259</v>
      </c>
      <c r="AF4" s="44" t="s">
        <v>258</v>
      </c>
      <c r="AG4" s="44" t="s">
        <v>259</v>
      </c>
      <c r="AH4" s="44" t="s">
        <v>258</v>
      </c>
      <c r="AI4" s="44" t="s">
        <v>259</v>
      </c>
      <c r="AJ4" s="44" t="s">
        <v>258</v>
      </c>
      <c r="AK4" s="44" t="s">
        <v>259</v>
      </c>
      <c r="AL4" s="44" t="s">
        <v>258</v>
      </c>
      <c r="AM4" s="44" t="s">
        <v>259</v>
      </c>
    </row>
    <row r="5" spans="1:39" s="14" customFormat="1" ht="37.5" customHeight="1">
      <c r="A5" s="153"/>
      <c r="B5" s="113" t="s">
        <v>260</v>
      </c>
      <c r="C5" s="113" t="s">
        <v>260</v>
      </c>
      <c r="D5" s="113" t="s">
        <v>260</v>
      </c>
      <c r="E5" s="113" t="s">
        <v>260</v>
      </c>
      <c r="F5" s="113" t="s">
        <v>260</v>
      </c>
      <c r="G5" s="113" t="s">
        <v>260</v>
      </c>
      <c r="H5" s="27" t="s">
        <v>261</v>
      </c>
      <c r="I5" s="27" t="s">
        <v>261</v>
      </c>
      <c r="J5" s="92" t="s">
        <v>261</v>
      </c>
      <c r="K5" s="27" t="s">
        <v>261</v>
      </c>
      <c r="L5" s="92" t="s">
        <v>261</v>
      </c>
      <c r="M5" s="27" t="s">
        <v>261</v>
      </c>
      <c r="N5" s="27" t="s">
        <v>261</v>
      </c>
      <c r="O5" s="27" t="s">
        <v>261</v>
      </c>
      <c r="P5" s="27" t="s">
        <v>261</v>
      </c>
      <c r="Q5" s="27" t="s">
        <v>261</v>
      </c>
      <c r="R5" s="27" t="s">
        <v>261</v>
      </c>
      <c r="S5" s="27" t="s">
        <v>261</v>
      </c>
      <c r="T5" s="27" t="s">
        <v>261</v>
      </c>
      <c r="U5" s="27" t="s">
        <v>261</v>
      </c>
      <c r="V5" s="27" t="s">
        <v>261</v>
      </c>
      <c r="W5" s="27" t="s">
        <v>261</v>
      </c>
      <c r="X5" s="27" t="s">
        <v>261</v>
      </c>
      <c r="Y5" s="27" t="s">
        <v>261</v>
      </c>
      <c r="Z5" s="27" t="s">
        <v>261</v>
      </c>
      <c r="AA5" s="27" t="s">
        <v>261</v>
      </c>
      <c r="AB5" s="27" t="s">
        <v>261</v>
      </c>
      <c r="AC5" s="27" t="s">
        <v>261</v>
      </c>
      <c r="AD5" s="27" t="s">
        <v>261</v>
      </c>
      <c r="AE5" s="27" t="s">
        <v>261</v>
      </c>
      <c r="AF5" s="27" t="s">
        <v>261</v>
      </c>
      <c r="AG5" s="27" t="s">
        <v>261</v>
      </c>
      <c r="AH5" s="27" t="s">
        <v>261</v>
      </c>
      <c r="AI5" s="27" t="s">
        <v>261</v>
      </c>
      <c r="AJ5" s="27" t="s">
        <v>261</v>
      </c>
      <c r="AK5" s="27" t="s">
        <v>261</v>
      </c>
      <c r="AL5" s="27" t="s">
        <v>261</v>
      </c>
      <c r="AM5" s="27" t="s">
        <v>261</v>
      </c>
    </row>
    <row r="6" spans="1:39" ht="30" customHeight="1">
      <c r="A6" s="118" t="s">
        <v>262</v>
      </c>
      <c r="B6" s="115">
        <v>132</v>
      </c>
      <c r="C6" s="115">
        <v>59</v>
      </c>
      <c r="D6" s="114">
        <v>125</v>
      </c>
      <c r="E6" s="114">
        <v>70</v>
      </c>
      <c r="F6" s="114">
        <v>141</v>
      </c>
      <c r="G6" s="114">
        <v>64</v>
      </c>
      <c r="H6" s="101">
        <v>152</v>
      </c>
      <c r="I6" s="102">
        <v>64</v>
      </c>
      <c r="J6" s="105">
        <v>125</v>
      </c>
      <c r="K6" s="102">
        <v>77</v>
      </c>
      <c r="L6" s="74">
        <v>144</v>
      </c>
      <c r="M6" s="74">
        <v>62</v>
      </c>
      <c r="N6" s="75">
        <v>148</v>
      </c>
      <c r="O6" s="75">
        <v>62</v>
      </c>
      <c r="P6" s="61">
        <v>132</v>
      </c>
      <c r="Q6" s="61">
        <v>72</v>
      </c>
      <c r="R6" s="15">
        <v>122</v>
      </c>
      <c r="S6" s="15">
        <v>89</v>
      </c>
      <c r="T6" s="15">
        <v>135</v>
      </c>
      <c r="U6" s="15">
        <v>70</v>
      </c>
      <c r="V6" s="15">
        <f aca="true" t="shared" si="0" ref="V6:AA6">SUM(V8:V34)</f>
        <v>137</v>
      </c>
      <c r="W6" s="15">
        <f t="shared" si="0"/>
        <v>89</v>
      </c>
      <c r="X6" s="15">
        <f t="shared" si="0"/>
        <v>124</v>
      </c>
      <c r="Y6" s="15">
        <f t="shared" si="0"/>
        <v>107</v>
      </c>
      <c r="Z6" s="15">
        <f t="shared" si="0"/>
        <v>162</v>
      </c>
      <c r="AA6" s="15">
        <f t="shared" si="0"/>
        <v>100</v>
      </c>
      <c r="AB6" s="15">
        <f aca="true" t="shared" si="1" ref="AB6:AM6">SUM(AB8:AB34)-AB32</f>
        <v>173</v>
      </c>
      <c r="AC6" s="15">
        <f t="shared" si="1"/>
        <v>96</v>
      </c>
      <c r="AD6" s="15">
        <f t="shared" si="1"/>
        <v>123</v>
      </c>
      <c r="AE6" s="15">
        <f t="shared" si="1"/>
        <v>131</v>
      </c>
      <c r="AF6" s="15">
        <f t="shared" si="1"/>
        <v>131</v>
      </c>
      <c r="AG6" s="15">
        <f t="shared" si="1"/>
        <v>104</v>
      </c>
      <c r="AH6" s="15">
        <f t="shared" si="1"/>
        <v>136</v>
      </c>
      <c r="AI6" s="15">
        <f t="shared" si="1"/>
        <v>96</v>
      </c>
      <c r="AJ6" s="15">
        <f t="shared" si="1"/>
        <v>146</v>
      </c>
      <c r="AK6" s="15">
        <f t="shared" si="1"/>
        <v>76</v>
      </c>
      <c r="AL6" s="15">
        <f t="shared" si="1"/>
        <v>129</v>
      </c>
      <c r="AM6" s="15">
        <f t="shared" si="1"/>
        <v>76</v>
      </c>
    </row>
    <row r="7" spans="1:39" s="66" customFormat="1" ht="30" customHeight="1">
      <c r="A7" s="67" t="s">
        <v>134</v>
      </c>
      <c r="B7" s="103"/>
      <c r="C7" s="103"/>
      <c r="D7" s="103"/>
      <c r="E7" s="103"/>
      <c r="F7" s="103"/>
      <c r="G7" s="103"/>
      <c r="H7" s="108"/>
      <c r="I7" s="108"/>
      <c r="J7" s="106"/>
      <c r="K7" s="103"/>
      <c r="L7" s="67"/>
      <c r="M7" s="67"/>
      <c r="N7" s="76"/>
      <c r="O7" s="76"/>
      <c r="P7" s="67"/>
      <c r="Q7" s="67"/>
      <c r="R7" s="67"/>
      <c r="S7" s="67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</row>
    <row r="8" spans="1:39" ht="30" customHeight="1">
      <c r="A8" s="93" t="s">
        <v>263</v>
      </c>
      <c r="B8" s="115">
        <v>17</v>
      </c>
      <c r="C8" s="115">
        <v>8</v>
      </c>
      <c r="D8" s="115">
        <v>18</v>
      </c>
      <c r="E8" s="115">
        <v>10</v>
      </c>
      <c r="F8" s="115">
        <v>10</v>
      </c>
      <c r="G8" s="115">
        <v>3</v>
      </c>
      <c r="H8" s="109">
        <v>17</v>
      </c>
      <c r="I8" s="109">
        <v>6</v>
      </c>
      <c r="J8" s="105">
        <v>21</v>
      </c>
      <c r="K8" s="77">
        <v>15</v>
      </c>
      <c r="L8" s="99">
        <v>26</v>
      </c>
      <c r="M8" s="77">
        <v>8</v>
      </c>
      <c r="N8" s="26">
        <v>9</v>
      </c>
      <c r="O8" s="26">
        <v>8</v>
      </c>
      <c r="P8" s="54">
        <v>22</v>
      </c>
      <c r="Q8" s="54">
        <v>10</v>
      </c>
      <c r="R8" s="37">
        <v>15</v>
      </c>
      <c r="S8" s="37">
        <v>13</v>
      </c>
      <c r="T8" s="37">
        <v>22</v>
      </c>
      <c r="U8" s="37">
        <v>11</v>
      </c>
      <c r="V8" s="37">
        <v>28</v>
      </c>
      <c r="W8" s="37">
        <v>12</v>
      </c>
      <c r="X8" s="37">
        <v>22</v>
      </c>
      <c r="Y8" s="37">
        <v>14</v>
      </c>
      <c r="Z8" s="15">
        <v>34</v>
      </c>
      <c r="AA8" s="37">
        <v>15</v>
      </c>
      <c r="AB8" s="15">
        <v>18</v>
      </c>
      <c r="AC8" s="37">
        <v>14</v>
      </c>
      <c r="AD8" s="15">
        <v>20</v>
      </c>
      <c r="AE8" s="37">
        <v>13</v>
      </c>
      <c r="AF8" s="15">
        <v>20</v>
      </c>
      <c r="AG8" s="37">
        <v>18</v>
      </c>
      <c r="AH8" s="15">
        <v>23</v>
      </c>
      <c r="AI8" s="37">
        <v>10</v>
      </c>
      <c r="AJ8" s="15">
        <v>28</v>
      </c>
      <c r="AK8" s="37">
        <v>14</v>
      </c>
      <c r="AL8" s="15">
        <v>29</v>
      </c>
      <c r="AM8" s="37">
        <v>15</v>
      </c>
    </row>
    <row r="9" spans="1:39" ht="30" customHeight="1">
      <c r="A9" s="93" t="s">
        <v>264</v>
      </c>
      <c r="B9" s="115">
        <v>0</v>
      </c>
      <c r="C9" s="115">
        <v>0</v>
      </c>
      <c r="D9" s="115">
        <v>2</v>
      </c>
      <c r="E9" s="115">
        <v>1</v>
      </c>
      <c r="F9" s="115">
        <v>2</v>
      </c>
      <c r="G9" s="115">
        <v>0</v>
      </c>
      <c r="H9" s="109">
        <v>1</v>
      </c>
      <c r="I9" s="109">
        <v>2</v>
      </c>
      <c r="J9" s="105">
        <v>1</v>
      </c>
      <c r="K9" s="77">
        <v>0</v>
      </c>
      <c r="L9" s="99">
        <v>3</v>
      </c>
      <c r="M9" s="77">
        <v>1</v>
      </c>
      <c r="N9" s="26">
        <v>1</v>
      </c>
      <c r="O9" s="26">
        <v>0</v>
      </c>
      <c r="P9" s="54">
        <v>0</v>
      </c>
      <c r="Q9" s="54">
        <v>1</v>
      </c>
      <c r="R9" s="37">
        <v>0</v>
      </c>
      <c r="S9" s="37">
        <v>0</v>
      </c>
      <c r="T9" s="37">
        <v>7</v>
      </c>
      <c r="U9" s="37">
        <v>3</v>
      </c>
      <c r="V9" s="37">
        <v>5</v>
      </c>
      <c r="W9" s="37">
        <v>5</v>
      </c>
      <c r="X9" s="37">
        <v>2</v>
      </c>
      <c r="Y9" s="37">
        <v>1</v>
      </c>
      <c r="Z9" s="15">
        <v>1</v>
      </c>
      <c r="AA9" s="37">
        <v>1</v>
      </c>
      <c r="AB9" s="15">
        <v>5</v>
      </c>
      <c r="AC9" s="37">
        <v>3</v>
      </c>
      <c r="AD9" s="15">
        <v>4</v>
      </c>
      <c r="AE9" s="37">
        <v>0</v>
      </c>
      <c r="AF9" s="15">
        <v>2</v>
      </c>
      <c r="AG9" s="37">
        <v>1</v>
      </c>
      <c r="AH9" s="15">
        <v>1</v>
      </c>
      <c r="AI9" s="37">
        <v>0</v>
      </c>
      <c r="AJ9" s="15">
        <v>3</v>
      </c>
      <c r="AK9" s="37">
        <v>2</v>
      </c>
      <c r="AL9" s="15">
        <v>1</v>
      </c>
      <c r="AM9" s="37">
        <v>0</v>
      </c>
    </row>
    <row r="10" spans="1:39" ht="30" customHeight="1">
      <c r="A10" s="93" t="s">
        <v>265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09">
        <v>0</v>
      </c>
      <c r="I10" s="109">
        <v>0</v>
      </c>
      <c r="J10" s="105">
        <v>0</v>
      </c>
      <c r="K10" s="77">
        <v>0</v>
      </c>
      <c r="L10" s="99">
        <v>0</v>
      </c>
      <c r="M10" s="77">
        <v>0</v>
      </c>
      <c r="N10" s="26">
        <v>0</v>
      </c>
      <c r="O10" s="26">
        <v>0</v>
      </c>
      <c r="P10" s="54">
        <v>0</v>
      </c>
      <c r="Q10" s="54">
        <v>0</v>
      </c>
      <c r="R10" s="37">
        <v>0</v>
      </c>
      <c r="S10" s="37">
        <v>0</v>
      </c>
      <c r="T10" s="37">
        <v>7</v>
      </c>
      <c r="U10" s="37">
        <v>6</v>
      </c>
      <c r="V10" s="37">
        <v>6</v>
      </c>
      <c r="W10" s="37">
        <v>3</v>
      </c>
      <c r="X10" s="37">
        <v>7</v>
      </c>
      <c r="Y10" s="37">
        <v>8</v>
      </c>
      <c r="Z10" s="15">
        <v>7</v>
      </c>
      <c r="AA10" s="37">
        <v>4</v>
      </c>
      <c r="AB10" s="15">
        <v>10</v>
      </c>
      <c r="AC10" s="37">
        <v>2</v>
      </c>
      <c r="AD10" s="15">
        <v>5</v>
      </c>
      <c r="AE10" s="37">
        <v>8</v>
      </c>
      <c r="AF10" s="15">
        <v>11</v>
      </c>
      <c r="AG10" s="37">
        <v>6</v>
      </c>
      <c r="AH10" s="15">
        <v>11</v>
      </c>
      <c r="AI10" s="37">
        <v>6</v>
      </c>
      <c r="AJ10" s="15">
        <v>12</v>
      </c>
      <c r="AK10" s="37">
        <v>5</v>
      </c>
      <c r="AL10" s="15">
        <v>8</v>
      </c>
      <c r="AM10" s="37">
        <v>2</v>
      </c>
    </row>
    <row r="11" spans="1:39" ht="30" customHeight="1">
      <c r="A11" s="93" t="s">
        <v>266</v>
      </c>
      <c r="B11" s="115">
        <v>9</v>
      </c>
      <c r="C11" s="115">
        <v>4</v>
      </c>
      <c r="D11" s="115">
        <v>4</v>
      </c>
      <c r="E11" s="115">
        <v>3</v>
      </c>
      <c r="F11" s="115">
        <v>12</v>
      </c>
      <c r="G11" s="115">
        <v>3</v>
      </c>
      <c r="H11" s="109">
        <v>10</v>
      </c>
      <c r="I11" s="109">
        <v>6</v>
      </c>
      <c r="J11" s="105">
        <v>7</v>
      </c>
      <c r="K11" s="77">
        <v>8</v>
      </c>
      <c r="L11" s="99">
        <v>14</v>
      </c>
      <c r="M11" s="77">
        <v>5</v>
      </c>
      <c r="N11" s="26">
        <v>18</v>
      </c>
      <c r="O11" s="26">
        <v>6</v>
      </c>
      <c r="P11" s="54">
        <v>11</v>
      </c>
      <c r="Q11" s="54">
        <v>9</v>
      </c>
      <c r="R11" s="37">
        <v>12</v>
      </c>
      <c r="S11" s="37">
        <v>7</v>
      </c>
      <c r="T11" s="37">
        <v>0</v>
      </c>
      <c r="U11" s="37">
        <v>0</v>
      </c>
      <c r="V11" s="37">
        <v>0</v>
      </c>
      <c r="W11" s="37">
        <v>1</v>
      </c>
      <c r="X11" s="37">
        <v>1</v>
      </c>
      <c r="Y11" s="37">
        <v>0</v>
      </c>
      <c r="Z11" s="15">
        <v>0</v>
      </c>
      <c r="AA11" s="37">
        <v>0</v>
      </c>
      <c r="AB11" s="15">
        <v>0</v>
      </c>
      <c r="AC11" s="37">
        <v>0</v>
      </c>
      <c r="AD11" s="15">
        <v>0</v>
      </c>
      <c r="AE11" s="37">
        <v>0</v>
      </c>
      <c r="AF11" s="15">
        <v>0</v>
      </c>
      <c r="AG11" s="37">
        <v>0</v>
      </c>
      <c r="AH11" s="15">
        <v>0</v>
      </c>
      <c r="AI11" s="37">
        <v>0</v>
      </c>
      <c r="AJ11" s="15">
        <v>0</v>
      </c>
      <c r="AK11" s="37">
        <v>0</v>
      </c>
      <c r="AL11" s="15">
        <v>0</v>
      </c>
      <c r="AM11" s="37">
        <v>0</v>
      </c>
    </row>
    <row r="12" spans="1:39" ht="30" customHeight="1">
      <c r="A12" s="93" t="s">
        <v>267</v>
      </c>
      <c r="B12" s="115">
        <v>0</v>
      </c>
      <c r="C12" s="115">
        <v>1</v>
      </c>
      <c r="D12" s="115">
        <v>3</v>
      </c>
      <c r="E12" s="115">
        <v>0</v>
      </c>
      <c r="F12" s="115">
        <v>1</v>
      </c>
      <c r="G12" s="115">
        <v>0</v>
      </c>
      <c r="H12" s="109">
        <v>1</v>
      </c>
      <c r="I12" s="109">
        <v>0</v>
      </c>
      <c r="J12" s="105">
        <v>3</v>
      </c>
      <c r="K12" s="77">
        <v>1</v>
      </c>
      <c r="L12" s="99">
        <v>2</v>
      </c>
      <c r="M12" s="77">
        <v>0</v>
      </c>
      <c r="N12" s="26">
        <v>2</v>
      </c>
      <c r="O12" s="26">
        <v>0</v>
      </c>
      <c r="P12" s="54">
        <v>1</v>
      </c>
      <c r="Q12" s="54">
        <v>0</v>
      </c>
      <c r="R12" s="37">
        <v>7</v>
      </c>
      <c r="S12" s="37">
        <v>0</v>
      </c>
      <c r="T12" s="37">
        <v>3</v>
      </c>
      <c r="U12" s="37">
        <v>2</v>
      </c>
      <c r="V12" s="37">
        <v>2</v>
      </c>
      <c r="W12" s="37">
        <v>1</v>
      </c>
      <c r="X12" s="37">
        <v>3</v>
      </c>
      <c r="Y12" s="37">
        <v>2</v>
      </c>
      <c r="Z12" s="15">
        <v>3</v>
      </c>
      <c r="AA12" s="37">
        <v>5</v>
      </c>
      <c r="AB12" s="15">
        <v>1</v>
      </c>
      <c r="AC12" s="37">
        <v>2</v>
      </c>
      <c r="AD12" s="15">
        <v>3</v>
      </c>
      <c r="AE12" s="15">
        <v>0</v>
      </c>
      <c r="AF12" s="15">
        <v>1</v>
      </c>
      <c r="AG12" s="15">
        <v>1</v>
      </c>
      <c r="AH12" s="15">
        <v>1</v>
      </c>
      <c r="AI12" s="15">
        <v>0</v>
      </c>
      <c r="AJ12" s="15">
        <v>1</v>
      </c>
      <c r="AK12" s="15">
        <v>0</v>
      </c>
      <c r="AL12" s="15">
        <v>2</v>
      </c>
      <c r="AM12" s="15">
        <v>2</v>
      </c>
    </row>
    <row r="13" spans="1:39" ht="30" customHeight="1">
      <c r="A13" s="93" t="s">
        <v>268</v>
      </c>
      <c r="B13" s="115">
        <v>0</v>
      </c>
      <c r="C13" s="115">
        <v>0</v>
      </c>
      <c r="D13" s="115">
        <v>2</v>
      </c>
      <c r="E13" s="115">
        <v>1</v>
      </c>
      <c r="F13" s="115">
        <v>0</v>
      </c>
      <c r="G13" s="115">
        <v>1</v>
      </c>
      <c r="H13" s="109">
        <v>2</v>
      </c>
      <c r="I13" s="109">
        <v>0</v>
      </c>
      <c r="J13" s="105">
        <v>1</v>
      </c>
      <c r="K13" s="77">
        <v>0</v>
      </c>
      <c r="L13" s="99">
        <v>1</v>
      </c>
      <c r="M13" s="77">
        <v>0</v>
      </c>
      <c r="N13" s="26">
        <v>0</v>
      </c>
      <c r="O13" s="26">
        <v>0</v>
      </c>
      <c r="P13" s="54">
        <v>0</v>
      </c>
      <c r="Q13" s="54">
        <v>0</v>
      </c>
      <c r="R13" s="37">
        <v>2</v>
      </c>
      <c r="S13" s="37">
        <v>1</v>
      </c>
      <c r="T13" s="37">
        <v>2</v>
      </c>
      <c r="U13" s="37">
        <v>2</v>
      </c>
      <c r="V13" s="37">
        <v>1</v>
      </c>
      <c r="W13" s="37">
        <v>2</v>
      </c>
      <c r="X13" s="37">
        <v>2</v>
      </c>
      <c r="Y13" s="37">
        <v>1</v>
      </c>
      <c r="Z13" s="15">
        <v>0</v>
      </c>
      <c r="AA13" s="37">
        <v>1</v>
      </c>
      <c r="AB13" s="15">
        <v>2</v>
      </c>
      <c r="AC13" s="37">
        <v>0</v>
      </c>
      <c r="AD13" s="15">
        <v>2</v>
      </c>
      <c r="AE13" s="15">
        <v>2</v>
      </c>
      <c r="AF13" s="15">
        <v>2</v>
      </c>
      <c r="AG13" s="15">
        <v>0</v>
      </c>
      <c r="AH13" s="15">
        <v>1</v>
      </c>
      <c r="AI13" s="15">
        <v>0</v>
      </c>
      <c r="AJ13" s="15">
        <v>0</v>
      </c>
      <c r="AK13" s="15">
        <v>1</v>
      </c>
      <c r="AL13" s="15">
        <v>0</v>
      </c>
      <c r="AM13" s="15">
        <v>0</v>
      </c>
    </row>
    <row r="14" spans="1:39" ht="30" customHeight="1">
      <c r="A14" s="93" t="s">
        <v>269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09">
        <v>0</v>
      </c>
      <c r="I14" s="109">
        <v>0</v>
      </c>
      <c r="J14" s="107">
        <v>0</v>
      </c>
      <c r="K14" s="104">
        <v>0</v>
      </c>
      <c r="L14" s="99">
        <v>0</v>
      </c>
      <c r="M14" s="77">
        <v>0</v>
      </c>
      <c r="N14" s="26">
        <v>0</v>
      </c>
      <c r="O14" s="26">
        <v>0</v>
      </c>
      <c r="P14" s="54">
        <v>0</v>
      </c>
      <c r="Q14" s="54">
        <v>0</v>
      </c>
      <c r="R14" s="37">
        <v>0</v>
      </c>
      <c r="S14" s="37">
        <v>0</v>
      </c>
      <c r="T14" s="37"/>
      <c r="U14" s="37"/>
      <c r="V14" s="37"/>
      <c r="W14" s="37"/>
      <c r="X14" s="37">
        <v>0</v>
      </c>
      <c r="Y14" s="37">
        <v>0</v>
      </c>
      <c r="Z14" s="15">
        <v>9</v>
      </c>
      <c r="AA14" s="37">
        <v>3</v>
      </c>
      <c r="AB14" s="15">
        <v>10</v>
      </c>
      <c r="AC14" s="37">
        <v>8</v>
      </c>
      <c r="AD14" s="15">
        <v>10</v>
      </c>
      <c r="AE14" s="15">
        <v>3</v>
      </c>
      <c r="AF14" s="15">
        <v>4</v>
      </c>
      <c r="AG14" s="15">
        <v>9</v>
      </c>
      <c r="AH14" s="15">
        <v>8</v>
      </c>
      <c r="AI14" s="15">
        <v>3</v>
      </c>
      <c r="AJ14" s="15">
        <v>3</v>
      </c>
      <c r="AK14" s="15">
        <v>4</v>
      </c>
      <c r="AL14" s="15">
        <v>4</v>
      </c>
      <c r="AM14" s="15">
        <v>5</v>
      </c>
    </row>
    <row r="15" spans="1:39" ht="30" customHeight="1">
      <c r="A15" s="93" t="s">
        <v>270</v>
      </c>
      <c r="B15" s="115">
        <v>2</v>
      </c>
      <c r="C15" s="115">
        <v>0</v>
      </c>
      <c r="D15" s="115">
        <v>4</v>
      </c>
      <c r="E15" s="115">
        <v>0</v>
      </c>
      <c r="F15" s="115">
        <v>1</v>
      </c>
      <c r="G15" s="115">
        <v>1</v>
      </c>
      <c r="H15" s="109">
        <v>1</v>
      </c>
      <c r="I15" s="109">
        <v>0</v>
      </c>
      <c r="J15" s="105">
        <v>2</v>
      </c>
      <c r="K15" s="104">
        <v>0</v>
      </c>
      <c r="L15" s="99">
        <v>3</v>
      </c>
      <c r="M15" s="77">
        <v>0</v>
      </c>
      <c r="N15" s="26">
        <v>3</v>
      </c>
      <c r="O15" s="26">
        <v>2</v>
      </c>
      <c r="P15" s="54">
        <v>3</v>
      </c>
      <c r="Q15" s="54">
        <v>1</v>
      </c>
      <c r="R15" s="37">
        <v>5</v>
      </c>
      <c r="S15" s="37">
        <v>1</v>
      </c>
      <c r="T15" s="37">
        <v>7</v>
      </c>
      <c r="U15" s="37">
        <v>1</v>
      </c>
      <c r="V15" s="37">
        <v>0</v>
      </c>
      <c r="W15" s="37">
        <v>3</v>
      </c>
      <c r="X15" s="37">
        <v>3</v>
      </c>
      <c r="Y15" s="37">
        <v>2</v>
      </c>
      <c r="Z15" s="15">
        <v>7</v>
      </c>
      <c r="AA15" s="37">
        <v>2</v>
      </c>
      <c r="AB15" s="15">
        <v>11</v>
      </c>
      <c r="AC15" s="37">
        <v>5</v>
      </c>
      <c r="AD15" s="15">
        <v>2</v>
      </c>
      <c r="AE15" s="15">
        <v>2</v>
      </c>
      <c r="AF15" s="15">
        <v>6</v>
      </c>
      <c r="AG15" s="15">
        <v>3</v>
      </c>
      <c r="AH15" s="15">
        <v>6</v>
      </c>
      <c r="AI15" s="15">
        <v>3</v>
      </c>
      <c r="AJ15" s="15">
        <v>1</v>
      </c>
      <c r="AK15" s="15">
        <v>1</v>
      </c>
      <c r="AL15" s="15">
        <v>7</v>
      </c>
      <c r="AM15" s="15">
        <v>3</v>
      </c>
    </row>
    <row r="16" spans="1:39" ht="30" customHeight="1">
      <c r="A16" s="93" t="s">
        <v>271</v>
      </c>
      <c r="B16" s="115">
        <v>1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09">
        <v>0</v>
      </c>
      <c r="I16" s="109">
        <v>0</v>
      </c>
      <c r="J16" s="105">
        <v>1</v>
      </c>
      <c r="K16" s="104">
        <v>0</v>
      </c>
      <c r="L16" s="99">
        <v>1</v>
      </c>
      <c r="M16" s="77">
        <v>1</v>
      </c>
      <c r="N16" s="26">
        <v>1</v>
      </c>
      <c r="O16" s="26">
        <v>0</v>
      </c>
      <c r="P16" s="54">
        <v>0</v>
      </c>
      <c r="Q16" s="54">
        <v>0</v>
      </c>
      <c r="R16" s="37">
        <v>0</v>
      </c>
      <c r="S16" s="37">
        <v>1</v>
      </c>
      <c r="T16" s="37">
        <v>1</v>
      </c>
      <c r="U16" s="37">
        <v>2</v>
      </c>
      <c r="V16" s="37">
        <v>1</v>
      </c>
      <c r="W16" s="37">
        <v>2</v>
      </c>
      <c r="X16" s="37">
        <v>1</v>
      </c>
      <c r="Y16" s="37">
        <v>4</v>
      </c>
      <c r="Z16" s="15">
        <v>2</v>
      </c>
      <c r="AA16" s="37">
        <v>2</v>
      </c>
      <c r="AB16" s="15">
        <v>1</v>
      </c>
      <c r="AC16" s="37">
        <v>2</v>
      </c>
      <c r="AD16" s="15">
        <v>1</v>
      </c>
      <c r="AE16" s="15">
        <v>0</v>
      </c>
      <c r="AF16" s="15">
        <v>0</v>
      </c>
      <c r="AG16" s="15">
        <v>1</v>
      </c>
      <c r="AH16" s="15">
        <v>1</v>
      </c>
      <c r="AI16" s="15">
        <v>2</v>
      </c>
      <c r="AJ16" s="15">
        <v>3</v>
      </c>
      <c r="AK16" s="15">
        <v>0</v>
      </c>
      <c r="AL16" s="15">
        <v>1</v>
      </c>
      <c r="AM16" s="15">
        <v>0</v>
      </c>
    </row>
    <row r="17" spans="1:39" ht="30" customHeight="1">
      <c r="A17" s="93" t="s">
        <v>272</v>
      </c>
      <c r="B17" s="115">
        <v>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09">
        <v>1</v>
      </c>
      <c r="I17" s="109">
        <v>0</v>
      </c>
      <c r="J17" s="105">
        <v>1</v>
      </c>
      <c r="K17" s="104">
        <v>0</v>
      </c>
      <c r="L17" s="99">
        <v>1</v>
      </c>
      <c r="M17" s="77">
        <v>2</v>
      </c>
      <c r="N17" s="26">
        <v>4</v>
      </c>
      <c r="O17" s="26">
        <v>0</v>
      </c>
      <c r="P17" s="54">
        <v>2</v>
      </c>
      <c r="Q17" s="54">
        <v>1</v>
      </c>
      <c r="R17" s="37">
        <v>1</v>
      </c>
      <c r="S17" s="37">
        <v>2</v>
      </c>
      <c r="T17" s="37">
        <v>1</v>
      </c>
      <c r="U17" s="37">
        <v>1</v>
      </c>
      <c r="V17" s="37">
        <v>1</v>
      </c>
      <c r="W17" s="37">
        <v>0</v>
      </c>
      <c r="X17" s="37">
        <v>1</v>
      </c>
      <c r="Y17" s="37">
        <v>1</v>
      </c>
      <c r="Z17" s="15">
        <v>0</v>
      </c>
      <c r="AA17" s="37">
        <v>2</v>
      </c>
      <c r="AB17" s="15">
        <v>2</v>
      </c>
      <c r="AC17" s="37">
        <v>0</v>
      </c>
      <c r="AD17" s="15">
        <v>1</v>
      </c>
      <c r="AE17" s="15">
        <v>3</v>
      </c>
      <c r="AF17" s="15">
        <v>2</v>
      </c>
      <c r="AG17" s="15">
        <v>0</v>
      </c>
      <c r="AH17" s="15">
        <v>0</v>
      </c>
      <c r="AI17" s="15">
        <v>0</v>
      </c>
      <c r="AJ17" s="15">
        <v>1</v>
      </c>
      <c r="AK17" s="15">
        <v>0</v>
      </c>
      <c r="AL17" s="15">
        <v>2</v>
      </c>
      <c r="AM17" s="15">
        <v>2</v>
      </c>
    </row>
    <row r="18" spans="1:39" ht="30" customHeight="1">
      <c r="A18" s="93" t="s">
        <v>273</v>
      </c>
      <c r="B18" s="115">
        <v>2</v>
      </c>
      <c r="C18" s="115">
        <v>0</v>
      </c>
      <c r="D18" s="115">
        <v>1</v>
      </c>
      <c r="E18" s="115">
        <v>1</v>
      </c>
      <c r="F18" s="115">
        <v>1</v>
      </c>
      <c r="G18" s="115">
        <v>0</v>
      </c>
      <c r="H18" s="109">
        <v>0</v>
      </c>
      <c r="I18" s="109">
        <v>0</v>
      </c>
      <c r="J18" s="105">
        <v>0</v>
      </c>
      <c r="K18" s="104">
        <v>1</v>
      </c>
      <c r="L18" s="99">
        <v>0</v>
      </c>
      <c r="M18" s="77">
        <v>0</v>
      </c>
      <c r="N18" s="26">
        <v>1</v>
      </c>
      <c r="O18" s="26">
        <v>0</v>
      </c>
      <c r="P18" s="54">
        <v>1</v>
      </c>
      <c r="Q18" s="54">
        <v>1</v>
      </c>
      <c r="R18" s="37">
        <v>2</v>
      </c>
      <c r="S18" s="37">
        <v>0</v>
      </c>
      <c r="T18" s="37">
        <v>1</v>
      </c>
      <c r="U18" s="37">
        <v>0</v>
      </c>
      <c r="V18" s="37">
        <v>0</v>
      </c>
      <c r="W18" s="37">
        <v>2</v>
      </c>
      <c r="X18" s="37">
        <v>1</v>
      </c>
      <c r="Y18" s="37">
        <v>0</v>
      </c>
      <c r="Z18" s="15">
        <v>0</v>
      </c>
      <c r="AA18" s="37">
        <v>0</v>
      </c>
      <c r="AB18" s="15">
        <v>0</v>
      </c>
      <c r="AC18" s="37">
        <v>1</v>
      </c>
      <c r="AD18" s="15">
        <v>0</v>
      </c>
      <c r="AE18" s="15">
        <v>0</v>
      </c>
      <c r="AF18" s="15">
        <v>0</v>
      </c>
      <c r="AG18" s="15">
        <v>0</v>
      </c>
      <c r="AH18" s="15">
        <v>1</v>
      </c>
      <c r="AI18" s="15">
        <v>1</v>
      </c>
      <c r="AJ18" s="15">
        <v>1</v>
      </c>
      <c r="AK18" s="15">
        <v>0</v>
      </c>
      <c r="AL18" s="15">
        <v>3</v>
      </c>
      <c r="AM18" s="15">
        <v>1</v>
      </c>
    </row>
    <row r="19" spans="1:39" ht="30" customHeight="1">
      <c r="A19" s="94" t="s">
        <v>274</v>
      </c>
      <c r="B19" s="115">
        <v>0</v>
      </c>
      <c r="C19" s="115">
        <v>0</v>
      </c>
      <c r="D19" s="116">
        <v>0</v>
      </c>
      <c r="E19" s="116">
        <v>0</v>
      </c>
      <c r="F19" s="116">
        <v>0</v>
      </c>
      <c r="G19" s="116">
        <v>0</v>
      </c>
      <c r="H19" s="109">
        <v>0</v>
      </c>
      <c r="I19" s="109">
        <v>0</v>
      </c>
      <c r="J19" s="107">
        <v>0</v>
      </c>
      <c r="K19" s="104">
        <v>0</v>
      </c>
      <c r="L19" s="99">
        <v>0</v>
      </c>
      <c r="M19" s="77">
        <v>0</v>
      </c>
      <c r="N19" s="26">
        <v>0</v>
      </c>
      <c r="O19" s="26">
        <v>0</v>
      </c>
      <c r="P19" s="58">
        <v>0</v>
      </c>
      <c r="Q19" s="58">
        <v>0</v>
      </c>
      <c r="R19" s="37">
        <v>0</v>
      </c>
      <c r="S19" s="37">
        <v>0</v>
      </c>
      <c r="T19" s="37"/>
      <c r="U19" s="37"/>
      <c r="V19" s="37"/>
      <c r="W19" s="37"/>
      <c r="X19" s="37">
        <v>0</v>
      </c>
      <c r="Y19" s="37"/>
      <c r="Z19" s="15">
        <v>3</v>
      </c>
      <c r="AA19" s="37">
        <v>4</v>
      </c>
      <c r="AB19" s="15">
        <v>8</v>
      </c>
      <c r="AC19" s="37">
        <v>2</v>
      </c>
      <c r="AD19" s="15">
        <v>3</v>
      </c>
      <c r="AE19" s="15">
        <v>7</v>
      </c>
      <c r="AF19" s="15">
        <v>5</v>
      </c>
      <c r="AG19" s="15">
        <v>6</v>
      </c>
      <c r="AH19" s="15">
        <v>1</v>
      </c>
      <c r="AI19" s="15">
        <v>3</v>
      </c>
      <c r="AJ19" s="15">
        <v>4</v>
      </c>
      <c r="AK19" s="15">
        <v>2</v>
      </c>
      <c r="AL19" s="15">
        <v>6</v>
      </c>
      <c r="AM19" s="15">
        <v>3</v>
      </c>
    </row>
    <row r="20" spans="1:39" ht="30" customHeight="1">
      <c r="A20" s="93" t="s">
        <v>275</v>
      </c>
      <c r="B20" s="115">
        <v>0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09">
        <v>0</v>
      </c>
      <c r="I20" s="109">
        <v>0</v>
      </c>
      <c r="J20" s="107">
        <v>0</v>
      </c>
      <c r="K20" s="104">
        <v>0</v>
      </c>
      <c r="L20" s="99">
        <v>0</v>
      </c>
      <c r="M20" s="77">
        <v>0</v>
      </c>
      <c r="N20" s="26">
        <v>0</v>
      </c>
      <c r="O20" s="26">
        <v>0</v>
      </c>
      <c r="P20" s="54">
        <v>0</v>
      </c>
      <c r="Q20" s="54">
        <v>0</v>
      </c>
      <c r="R20" s="37">
        <v>0</v>
      </c>
      <c r="S20" s="37">
        <v>0</v>
      </c>
      <c r="T20" s="37"/>
      <c r="U20" s="37"/>
      <c r="V20" s="37"/>
      <c r="W20" s="37"/>
      <c r="X20" s="37">
        <v>0</v>
      </c>
      <c r="Y20" s="37"/>
      <c r="Z20" s="15">
        <v>1</v>
      </c>
      <c r="AA20" s="37">
        <v>2</v>
      </c>
      <c r="AB20" s="15">
        <v>7</v>
      </c>
      <c r="AC20" s="37">
        <v>2</v>
      </c>
      <c r="AD20" s="15">
        <v>4</v>
      </c>
      <c r="AE20" s="15">
        <v>7</v>
      </c>
      <c r="AF20" s="15">
        <v>12</v>
      </c>
      <c r="AG20" s="15">
        <v>3</v>
      </c>
      <c r="AH20" s="15">
        <v>5</v>
      </c>
      <c r="AI20" s="15">
        <v>4</v>
      </c>
      <c r="AJ20" s="15">
        <v>4</v>
      </c>
      <c r="AK20" s="15">
        <v>3</v>
      </c>
      <c r="AL20" s="15">
        <v>5</v>
      </c>
      <c r="AM20" s="15">
        <v>0</v>
      </c>
    </row>
    <row r="21" spans="1:39" ht="30" customHeight="1">
      <c r="A21" s="93" t="s">
        <v>276</v>
      </c>
      <c r="B21" s="115">
        <v>0</v>
      </c>
      <c r="C21" s="115">
        <v>1</v>
      </c>
      <c r="D21" s="115">
        <v>1</v>
      </c>
      <c r="E21" s="115">
        <v>0</v>
      </c>
      <c r="F21" s="115">
        <v>2</v>
      </c>
      <c r="G21" s="115">
        <v>1</v>
      </c>
      <c r="H21" s="109">
        <v>0</v>
      </c>
      <c r="I21" s="109">
        <v>0</v>
      </c>
      <c r="J21" s="105">
        <v>1</v>
      </c>
      <c r="K21" s="77">
        <v>2</v>
      </c>
      <c r="L21" s="99">
        <v>1</v>
      </c>
      <c r="M21" s="77">
        <v>0</v>
      </c>
      <c r="N21" s="26">
        <v>3</v>
      </c>
      <c r="O21" s="26">
        <v>0</v>
      </c>
      <c r="P21" s="54">
        <v>3</v>
      </c>
      <c r="Q21" s="54">
        <v>1</v>
      </c>
      <c r="R21" s="37">
        <v>3</v>
      </c>
      <c r="S21" s="37">
        <v>1</v>
      </c>
      <c r="T21" s="37">
        <v>1</v>
      </c>
      <c r="U21" s="37">
        <v>0</v>
      </c>
      <c r="V21" s="37">
        <v>0</v>
      </c>
      <c r="W21" s="37">
        <v>0</v>
      </c>
      <c r="X21" s="37">
        <v>2</v>
      </c>
      <c r="Y21" s="37">
        <v>6</v>
      </c>
      <c r="Z21" s="15">
        <v>4</v>
      </c>
      <c r="AA21" s="37">
        <v>1</v>
      </c>
      <c r="AB21" s="15">
        <v>10</v>
      </c>
      <c r="AC21" s="37">
        <v>1</v>
      </c>
      <c r="AD21" s="15">
        <v>1</v>
      </c>
      <c r="AE21" s="15">
        <v>5</v>
      </c>
      <c r="AF21" s="15">
        <v>3</v>
      </c>
      <c r="AG21" s="15">
        <v>0</v>
      </c>
      <c r="AH21" s="15">
        <v>1</v>
      </c>
      <c r="AI21" s="15">
        <v>2</v>
      </c>
      <c r="AJ21" s="15">
        <v>2</v>
      </c>
      <c r="AK21" s="15">
        <v>0</v>
      </c>
      <c r="AL21" s="15">
        <v>1</v>
      </c>
      <c r="AM21" s="15">
        <v>0</v>
      </c>
    </row>
    <row r="22" spans="1:39" ht="30" customHeight="1">
      <c r="A22" s="93" t="s">
        <v>277</v>
      </c>
      <c r="B22" s="115">
        <v>17</v>
      </c>
      <c r="C22" s="115">
        <v>19</v>
      </c>
      <c r="D22" s="115">
        <v>3</v>
      </c>
      <c r="E22" s="115">
        <v>3</v>
      </c>
      <c r="F22" s="115">
        <v>1</v>
      </c>
      <c r="G22" s="115">
        <v>4</v>
      </c>
      <c r="H22" s="109">
        <v>5</v>
      </c>
      <c r="I22" s="109">
        <v>0</v>
      </c>
      <c r="J22" s="105">
        <v>1</v>
      </c>
      <c r="K22" s="77">
        <v>1</v>
      </c>
      <c r="L22" s="99">
        <v>0</v>
      </c>
      <c r="M22" s="77">
        <v>0</v>
      </c>
      <c r="N22" s="26">
        <v>2</v>
      </c>
      <c r="O22" s="26">
        <v>0</v>
      </c>
      <c r="P22" s="54">
        <v>0</v>
      </c>
      <c r="Q22" s="54">
        <v>0</v>
      </c>
      <c r="R22" s="37">
        <v>1</v>
      </c>
      <c r="S22" s="37">
        <v>2</v>
      </c>
      <c r="T22" s="37">
        <v>2</v>
      </c>
      <c r="U22" s="37">
        <v>0</v>
      </c>
      <c r="V22" s="37">
        <v>1</v>
      </c>
      <c r="W22" s="37">
        <v>0</v>
      </c>
      <c r="X22" s="37">
        <v>1</v>
      </c>
      <c r="Y22" s="37">
        <v>0</v>
      </c>
      <c r="Z22" s="15">
        <v>1</v>
      </c>
      <c r="AA22" s="37">
        <v>1</v>
      </c>
      <c r="AB22" s="15">
        <v>3</v>
      </c>
      <c r="AC22" s="37">
        <v>0</v>
      </c>
      <c r="AD22" s="15">
        <v>0</v>
      </c>
      <c r="AE22" s="15">
        <v>2</v>
      </c>
      <c r="AF22" s="15">
        <v>1</v>
      </c>
      <c r="AG22" s="15">
        <v>1</v>
      </c>
      <c r="AH22" s="15">
        <v>0</v>
      </c>
      <c r="AI22" s="15">
        <v>0</v>
      </c>
      <c r="AJ22" s="15">
        <v>0</v>
      </c>
      <c r="AK22" s="15">
        <v>0</v>
      </c>
      <c r="AL22" s="15">
        <v>1</v>
      </c>
      <c r="AM22" s="15">
        <v>1</v>
      </c>
    </row>
    <row r="23" spans="1:39" ht="30" customHeight="1">
      <c r="A23" s="93" t="s">
        <v>278</v>
      </c>
      <c r="B23" s="115">
        <v>0</v>
      </c>
      <c r="C23" s="115">
        <v>0</v>
      </c>
      <c r="D23" s="115">
        <v>1</v>
      </c>
      <c r="E23" s="115">
        <v>1</v>
      </c>
      <c r="F23" s="115">
        <v>2</v>
      </c>
      <c r="G23" s="115">
        <v>0</v>
      </c>
      <c r="H23" s="109">
        <v>0</v>
      </c>
      <c r="I23" s="109">
        <v>1</v>
      </c>
      <c r="J23" s="105">
        <v>0</v>
      </c>
      <c r="K23" s="77">
        <v>1</v>
      </c>
      <c r="L23" s="99">
        <v>2</v>
      </c>
      <c r="M23" s="77">
        <v>1</v>
      </c>
      <c r="N23" s="26">
        <v>1</v>
      </c>
      <c r="O23" s="26">
        <v>1</v>
      </c>
      <c r="P23" s="54">
        <v>1</v>
      </c>
      <c r="Q23" s="54">
        <v>1</v>
      </c>
      <c r="R23" s="37">
        <v>3</v>
      </c>
      <c r="S23" s="37">
        <v>1</v>
      </c>
      <c r="T23" s="37">
        <v>0</v>
      </c>
      <c r="U23" s="37">
        <v>0</v>
      </c>
      <c r="V23" s="37">
        <v>2</v>
      </c>
      <c r="W23" s="37">
        <v>0</v>
      </c>
      <c r="X23" s="37">
        <v>6</v>
      </c>
      <c r="Y23" s="37">
        <v>3</v>
      </c>
      <c r="Z23" s="15">
        <v>2</v>
      </c>
      <c r="AA23" s="37">
        <v>1</v>
      </c>
      <c r="AB23" s="15">
        <v>5</v>
      </c>
      <c r="AC23" s="37">
        <v>4</v>
      </c>
      <c r="AD23" s="15">
        <v>1</v>
      </c>
      <c r="AE23" s="15">
        <v>2</v>
      </c>
      <c r="AF23" s="15">
        <v>1</v>
      </c>
      <c r="AG23" s="15">
        <v>4</v>
      </c>
      <c r="AH23" s="15">
        <v>0</v>
      </c>
      <c r="AI23" s="15">
        <v>0</v>
      </c>
      <c r="AJ23" s="15">
        <v>5</v>
      </c>
      <c r="AK23" s="15">
        <v>0</v>
      </c>
      <c r="AL23" s="15">
        <v>2</v>
      </c>
      <c r="AM23" s="15">
        <v>0</v>
      </c>
    </row>
    <row r="24" spans="1:39" ht="30" customHeight="1">
      <c r="A24" s="93" t="s">
        <v>279</v>
      </c>
      <c r="B24" s="115">
        <v>0</v>
      </c>
      <c r="C24" s="115">
        <v>0</v>
      </c>
      <c r="D24" s="115">
        <v>0</v>
      </c>
      <c r="E24" s="115">
        <v>0</v>
      </c>
      <c r="F24" s="115">
        <v>2</v>
      </c>
      <c r="G24" s="115">
        <v>0</v>
      </c>
      <c r="H24" s="109">
        <v>0</v>
      </c>
      <c r="I24" s="109">
        <v>0</v>
      </c>
      <c r="J24" s="105">
        <v>0</v>
      </c>
      <c r="K24" s="77">
        <v>0</v>
      </c>
      <c r="L24" s="99">
        <v>0</v>
      </c>
      <c r="M24" s="77">
        <v>0</v>
      </c>
      <c r="N24" s="26">
        <v>0</v>
      </c>
      <c r="O24" s="26">
        <v>0</v>
      </c>
      <c r="P24" s="54">
        <v>0</v>
      </c>
      <c r="Q24" s="54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15">
        <v>0</v>
      </c>
      <c r="AA24" s="37">
        <v>0</v>
      </c>
      <c r="AB24" s="15">
        <v>1</v>
      </c>
      <c r="AC24" s="37">
        <v>3</v>
      </c>
      <c r="AD24" s="15">
        <v>0</v>
      </c>
      <c r="AE24" s="15">
        <v>0</v>
      </c>
      <c r="AF24" s="15">
        <v>0</v>
      </c>
      <c r="AG24" s="15">
        <v>0</v>
      </c>
      <c r="AH24" s="15">
        <v>1</v>
      </c>
      <c r="AI24" s="15">
        <v>0</v>
      </c>
      <c r="AJ24" s="15">
        <v>1</v>
      </c>
      <c r="AK24" s="15">
        <v>2</v>
      </c>
      <c r="AL24" s="15">
        <v>0</v>
      </c>
      <c r="AM24" s="15">
        <v>0</v>
      </c>
    </row>
    <row r="25" spans="1:39" ht="30" customHeight="1">
      <c r="A25" s="93" t="s">
        <v>280</v>
      </c>
      <c r="B25" s="115">
        <v>1</v>
      </c>
      <c r="C25" s="115">
        <v>1</v>
      </c>
      <c r="D25" s="115">
        <v>0</v>
      </c>
      <c r="E25" s="115">
        <v>1</v>
      </c>
      <c r="F25" s="115">
        <v>0</v>
      </c>
      <c r="G25" s="115">
        <v>0</v>
      </c>
      <c r="H25" s="109">
        <v>0</v>
      </c>
      <c r="I25" s="109">
        <v>0</v>
      </c>
      <c r="J25" s="105">
        <v>1</v>
      </c>
      <c r="K25" s="77">
        <v>0</v>
      </c>
      <c r="L25" s="99">
        <v>0</v>
      </c>
      <c r="M25" s="77">
        <v>0</v>
      </c>
      <c r="N25" s="26">
        <v>2</v>
      </c>
      <c r="O25" s="26">
        <v>0</v>
      </c>
      <c r="P25" s="54">
        <v>0</v>
      </c>
      <c r="Q25" s="54">
        <v>1</v>
      </c>
      <c r="R25" s="37">
        <v>3</v>
      </c>
      <c r="S25" s="37">
        <v>2</v>
      </c>
      <c r="T25" s="37">
        <v>2</v>
      </c>
      <c r="U25" s="37">
        <v>0</v>
      </c>
      <c r="V25" s="37">
        <v>2</v>
      </c>
      <c r="W25" s="37">
        <v>0</v>
      </c>
      <c r="X25" s="37">
        <v>1</v>
      </c>
      <c r="Y25" s="37">
        <v>1</v>
      </c>
      <c r="Z25" s="15">
        <v>2</v>
      </c>
      <c r="AA25" s="37">
        <v>0</v>
      </c>
      <c r="AB25" s="15">
        <v>1</v>
      </c>
      <c r="AC25" s="37">
        <v>1</v>
      </c>
      <c r="AD25" s="15">
        <v>0</v>
      </c>
      <c r="AE25" s="15">
        <v>1</v>
      </c>
      <c r="AF25" s="15">
        <v>2</v>
      </c>
      <c r="AG25" s="15">
        <v>2</v>
      </c>
      <c r="AH25" s="15">
        <v>1</v>
      </c>
      <c r="AI25" s="15">
        <v>1</v>
      </c>
      <c r="AJ25" s="15">
        <v>2</v>
      </c>
      <c r="AK25" s="15">
        <v>1</v>
      </c>
      <c r="AL25" s="15">
        <v>0</v>
      </c>
      <c r="AM25" s="15">
        <v>0</v>
      </c>
    </row>
    <row r="26" spans="1:39" ht="30" customHeight="1">
      <c r="A26" s="93" t="s">
        <v>281</v>
      </c>
      <c r="B26" s="115">
        <v>2</v>
      </c>
      <c r="C26" s="115">
        <v>0</v>
      </c>
      <c r="D26" s="115">
        <v>1</v>
      </c>
      <c r="E26" s="115">
        <v>1</v>
      </c>
      <c r="F26" s="115">
        <v>3</v>
      </c>
      <c r="G26" s="115">
        <v>2</v>
      </c>
      <c r="H26" s="109">
        <v>2</v>
      </c>
      <c r="I26" s="109">
        <v>0</v>
      </c>
      <c r="J26" s="105">
        <v>0</v>
      </c>
      <c r="K26" s="77">
        <v>1</v>
      </c>
      <c r="L26" s="99">
        <v>1</v>
      </c>
      <c r="M26" s="77">
        <v>2</v>
      </c>
      <c r="N26" s="26">
        <v>1</v>
      </c>
      <c r="O26" s="26">
        <v>0</v>
      </c>
      <c r="P26" s="54">
        <v>0</v>
      </c>
      <c r="Q26" s="54">
        <v>2</v>
      </c>
      <c r="R26" s="37">
        <v>0</v>
      </c>
      <c r="S26" s="37">
        <v>2</v>
      </c>
      <c r="T26" s="37">
        <v>0</v>
      </c>
      <c r="U26" s="37">
        <v>1</v>
      </c>
      <c r="V26" s="37">
        <v>4</v>
      </c>
      <c r="W26" s="37">
        <v>3</v>
      </c>
      <c r="X26" s="37">
        <v>1</v>
      </c>
      <c r="Y26" s="37">
        <v>4</v>
      </c>
      <c r="Z26" s="15">
        <v>2</v>
      </c>
      <c r="AA26" s="37">
        <v>1</v>
      </c>
      <c r="AB26" s="15">
        <v>6</v>
      </c>
      <c r="AC26" s="37">
        <v>1</v>
      </c>
      <c r="AD26" s="15">
        <v>3</v>
      </c>
      <c r="AE26" s="15">
        <v>2</v>
      </c>
      <c r="AF26" s="15">
        <v>5</v>
      </c>
      <c r="AG26" s="15">
        <v>2</v>
      </c>
      <c r="AH26" s="15">
        <v>1</v>
      </c>
      <c r="AI26" s="15">
        <v>1</v>
      </c>
      <c r="AJ26" s="15">
        <v>1</v>
      </c>
      <c r="AK26" s="15">
        <v>0</v>
      </c>
      <c r="AL26" s="15">
        <v>2</v>
      </c>
      <c r="AM26" s="15">
        <v>0</v>
      </c>
    </row>
    <row r="27" spans="1:39" ht="30" customHeight="1">
      <c r="A27" s="93" t="s">
        <v>282</v>
      </c>
      <c r="B27" s="115">
        <v>20</v>
      </c>
      <c r="C27" s="115">
        <v>1</v>
      </c>
      <c r="D27" s="115">
        <v>15</v>
      </c>
      <c r="E27" s="115">
        <v>5</v>
      </c>
      <c r="F27" s="115">
        <v>11</v>
      </c>
      <c r="G27" s="115">
        <v>5</v>
      </c>
      <c r="H27" s="109">
        <v>14</v>
      </c>
      <c r="I27" s="109">
        <v>9</v>
      </c>
      <c r="J27" s="105">
        <v>14</v>
      </c>
      <c r="K27" s="77">
        <v>6</v>
      </c>
      <c r="L27" s="99">
        <v>9</v>
      </c>
      <c r="M27" s="77">
        <v>9</v>
      </c>
      <c r="N27" s="26">
        <v>34</v>
      </c>
      <c r="O27" s="26">
        <v>15</v>
      </c>
      <c r="P27" s="54">
        <v>25</v>
      </c>
      <c r="Q27" s="54">
        <v>10</v>
      </c>
      <c r="R27" s="37">
        <v>19</v>
      </c>
      <c r="S27" s="37">
        <v>15</v>
      </c>
      <c r="T27" s="37">
        <v>25</v>
      </c>
      <c r="U27" s="37">
        <v>9</v>
      </c>
      <c r="V27" s="37">
        <v>37</v>
      </c>
      <c r="W27" s="37">
        <v>16</v>
      </c>
      <c r="X27" s="37">
        <v>9</v>
      </c>
      <c r="Y27" s="37">
        <v>13</v>
      </c>
      <c r="Z27" s="15">
        <v>20</v>
      </c>
      <c r="AA27" s="37">
        <v>9</v>
      </c>
      <c r="AB27" s="15">
        <v>18</v>
      </c>
      <c r="AC27" s="37">
        <v>11</v>
      </c>
      <c r="AD27" s="15">
        <v>8</v>
      </c>
      <c r="AE27" s="15">
        <v>10</v>
      </c>
      <c r="AF27" s="15">
        <v>10</v>
      </c>
      <c r="AG27" s="15">
        <v>7</v>
      </c>
      <c r="AH27" s="15">
        <v>9</v>
      </c>
      <c r="AI27" s="15">
        <v>13</v>
      </c>
      <c r="AJ27" s="15">
        <v>14</v>
      </c>
      <c r="AK27" s="15">
        <v>3</v>
      </c>
      <c r="AL27" s="15">
        <v>12</v>
      </c>
      <c r="AM27" s="15">
        <v>11</v>
      </c>
    </row>
    <row r="28" spans="1:39" ht="30" customHeight="1">
      <c r="A28" s="93" t="s">
        <v>283</v>
      </c>
      <c r="B28" s="115">
        <v>1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09">
        <v>1</v>
      </c>
      <c r="I28" s="109">
        <v>0</v>
      </c>
      <c r="J28" s="105">
        <v>0</v>
      </c>
      <c r="K28" s="77">
        <v>0</v>
      </c>
      <c r="L28" s="99">
        <v>0</v>
      </c>
      <c r="M28" s="77">
        <v>1</v>
      </c>
      <c r="N28" s="26">
        <v>1</v>
      </c>
      <c r="O28" s="26">
        <v>2</v>
      </c>
      <c r="P28" s="54">
        <v>0</v>
      </c>
      <c r="Q28" s="54">
        <v>1</v>
      </c>
      <c r="R28" s="37">
        <v>0</v>
      </c>
      <c r="S28" s="37">
        <v>4</v>
      </c>
      <c r="T28" s="37">
        <v>0</v>
      </c>
      <c r="U28" s="37">
        <v>0</v>
      </c>
      <c r="V28" s="37">
        <v>1</v>
      </c>
      <c r="W28" s="37">
        <v>1</v>
      </c>
      <c r="X28" s="37">
        <v>0</v>
      </c>
      <c r="Y28" s="37">
        <v>1</v>
      </c>
      <c r="Z28" s="15">
        <v>0</v>
      </c>
      <c r="AA28" s="37">
        <v>0</v>
      </c>
      <c r="AB28" s="15">
        <v>0</v>
      </c>
      <c r="AC28" s="37">
        <v>0</v>
      </c>
      <c r="AD28" s="15">
        <v>1</v>
      </c>
      <c r="AE28" s="15">
        <v>2</v>
      </c>
      <c r="AF28" s="15">
        <v>1</v>
      </c>
      <c r="AG28" s="15">
        <v>0</v>
      </c>
      <c r="AH28" s="15">
        <v>2</v>
      </c>
      <c r="AI28" s="15">
        <v>1</v>
      </c>
      <c r="AJ28" s="15">
        <v>6</v>
      </c>
      <c r="AK28" s="15">
        <v>4</v>
      </c>
      <c r="AL28" s="15">
        <v>3</v>
      </c>
      <c r="AM28" s="15">
        <v>2</v>
      </c>
    </row>
    <row r="29" spans="1:39" ht="30" customHeight="1">
      <c r="A29" s="93" t="s">
        <v>284</v>
      </c>
      <c r="B29" s="115">
        <v>4</v>
      </c>
      <c r="C29" s="115">
        <v>2</v>
      </c>
      <c r="D29" s="115">
        <v>4</v>
      </c>
      <c r="E29" s="115">
        <v>2</v>
      </c>
      <c r="F29" s="115">
        <v>3</v>
      </c>
      <c r="G29" s="115">
        <v>5</v>
      </c>
      <c r="H29" s="109">
        <v>2</v>
      </c>
      <c r="I29" s="109">
        <v>2</v>
      </c>
      <c r="J29" s="105">
        <v>3</v>
      </c>
      <c r="K29" s="77">
        <v>4</v>
      </c>
      <c r="L29" s="99">
        <v>7</v>
      </c>
      <c r="M29" s="77">
        <v>4</v>
      </c>
      <c r="N29" s="26">
        <v>1</v>
      </c>
      <c r="O29" s="26">
        <v>1</v>
      </c>
      <c r="P29" s="54">
        <v>6</v>
      </c>
      <c r="Q29" s="54">
        <v>6</v>
      </c>
      <c r="R29" s="37">
        <v>7</v>
      </c>
      <c r="S29" s="37">
        <v>7</v>
      </c>
      <c r="T29" s="37">
        <v>2</v>
      </c>
      <c r="U29" s="37">
        <v>4</v>
      </c>
      <c r="V29" s="37">
        <v>7</v>
      </c>
      <c r="W29" s="37">
        <v>7</v>
      </c>
      <c r="X29" s="37">
        <v>4</v>
      </c>
      <c r="Y29" s="37">
        <v>6</v>
      </c>
      <c r="Z29" s="15">
        <v>1</v>
      </c>
      <c r="AA29" s="37">
        <v>4</v>
      </c>
      <c r="AB29" s="15">
        <v>4</v>
      </c>
      <c r="AC29" s="37">
        <v>3</v>
      </c>
      <c r="AD29" s="15">
        <v>4</v>
      </c>
      <c r="AE29" s="15">
        <v>5</v>
      </c>
      <c r="AF29" s="15">
        <v>7</v>
      </c>
      <c r="AG29" s="15">
        <v>5</v>
      </c>
      <c r="AH29" s="15">
        <v>4</v>
      </c>
      <c r="AI29" s="15">
        <v>3</v>
      </c>
      <c r="AJ29" s="15">
        <v>1</v>
      </c>
      <c r="AK29" s="15">
        <v>4</v>
      </c>
      <c r="AL29" s="15">
        <v>5</v>
      </c>
      <c r="AM29" s="15">
        <v>6</v>
      </c>
    </row>
    <row r="30" spans="1:39" ht="30" customHeight="1">
      <c r="A30" s="93" t="s">
        <v>285</v>
      </c>
      <c r="B30" s="115">
        <v>50</v>
      </c>
      <c r="C30" s="115">
        <v>17</v>
      </c>
      <c r="D30" s="115">
        <v>56</v>
      </c>
      <c r="E30" s="115">
        <v>38</v>
      </c>
      <c r="F30" s="115">
        <v>81</v>
      </c>
      <c r="G30" s="115">
        <v>30</v>
      </c>
      <c r="H30" s="109">
        <v>88</v>
      </c>
      <c r="I30" s="109">
        <v>38</v>
      </c>
      <c r="J30" s="105">
        <v>63</v>
      </c>
      <c r="K30" s="77">
        <v>29</v>
      </c>
      <c r="L30" s="99">
        <v>60</v>
      </c>
      <c r="M30" s="77">
        <v>24</v>
      </c>
      <c r="N30" s="26">
        <v>57</v>
      </c>
      <c r="O30" s="26">
        <v>22</v>
      </c>
      <c r="P30" s="54">
        <v>44</v>
      </c>
      <c r="Q30" s="54">
        <v>20</v>
      </c>
      <c r="R30" s="37">
        <v>34</v>
      </c>
      <c r="S30" s="37">
        <v>23</v>
      </c>
      <c r="T30" s="37">
        <v>41</v>
      </c>
      <c r="U30" s="37">
        <v>22</v>
      </c>
      <c r="V30" s="37">
        <v>28</v>
      </c>
      <c r="W30" s="37">
        <v>22</v>
      </c>
      <c r="X30" s="37">
        <v>40</v>
      </c>
      <c r="Y30" s="37">
        <v>30</v>
      </c>
      <c r="Z30" s="15">
        <v>50</v>
      </c>
      <c r="AA30" s="37">
        <v>25</v>
      </c>
      <c r="AB30" s="15">
        <v>31</v>
      </c>
      <c r="AC30" s="37">
        <v>22</v>
      </c>
      <c r="AD30" s="15">
        <v>41</v>
      </c>
      <c r="AE30" s="15">
        <v>34</v>
      </c>
      <c r="AF30" s="15">
        <v>29</v>
      </c>
      <c r="AG30" s="15">
        <v>22</v>
      </c>
      <c r="AH30" s="15">
        <v>45</v>
      </c>
      <c r="AI30" s="15">
        <v>31</v>
      </c>
      <c r="AJ30" s="15">
        <v>48</v>
      </c>
      <c r="AK30" s="15">
        <v>30</v>
      </c>
      <c r="AL30" s="15">
        <v>28</v>
      </c>
      <c r="AM30" s="15">
        <v>18</v>
      </c>
    </row>
    <row r="31" spans="1:39" ht="30" customHeight="1">
      <c r="A31" s="93" t="s">
        <v>286</v>
      </c>
      <c r="B31" s="115">
        <v>5</v>
      </c>
      <c r="C31" s="115">
        <v>5</v>
      </c>
      <c r="D31" s="115">
        <v>10</v>
      </c>
      <c r="E31" s="115">
        <v>3</v>
      </c>
      <c r="F31" s="115">
        <v>9</v>
      </c>
      <c r="G31" s="115">
        <v>9</v>
      </c>
      <c r="H31" s="109">
        <v>7</v>
      </c>
      <c r="I31" s="109">
        <v>0</v>
      </c>
      <c r="J31" s="105">
        <v>5</v>
      </c>
      <c r="K31" s="77">
        <v>8</v>
      </c>
      <c r="L31" s="99">
        <v>13</v>
      </c>
      <c r="M31" s="77">
        <v>4</v>
      </c>
      <c r="N31" s="26">
        <v>7</v>
      </c>
      <c r="O31" s="26">
        <v>5</v>
      </c>
      <c r="P31" s="54">
        <v>13</v>
      </c>
      <c r="Q31" s="54">
        <v>7</v>
      </c>
      <c r="R31" s="37">
        <v>8</v>
      </c>
      <c r="S31" s="37">
        <v>7</v>
      </c>
      <c r="T31" s="37">
        <v>11</v>
      </c>
      <c r="U31" s="37">
        <v>6</v>
      </c>
      <c r="V31" s="37">
        <v>11</v>
      </c>
      <c r="W31" s="37">
        <v>9</v>
      </c>
      <c r="X31" s="37">
        <v>17</v>
      </c>
      <c r="Y31" s="37">
        <v>10</v>
      </c>
      <c r="Z31" s="15">
        <v>13</v>
      </c>
      <c r="AA31" s="37">
        <v>17</v>
      </c>
      <c r="AB31" s="15">
        <v>17</v>
      </c>
      <c r="AC31" s="37">
        <v>7</v>
      </c>
      <c r="AD31" s="15">
        <v>9</v>
      </c>
      <c r="AE31" s="15">
        <v>23</v>
      </c>
      <c r="AF31" s="15">
        <v>7</v>
      </c>
      <c r="AG31" s="15">
        <v>13</v>
      </c>
      <c r="AH31" s="15">
        <v>13</v>
      </c>
      <c r="AI31" s="15">
        <v>12</v>
      </c>
      <c r="AJ31" s="15">
        <v>5</v>
      </c>
      <c r="AK31" s="15">
        <v>0</v>
      </c>
      <c r="AL31" s="15">
        <v>7</v>
      </c>
      <c r="AM31" s="15">
        <v>5</v>
      </c>
    </row>
    <row r="32" spans="1:39" ht="30" customHeight="1">
      <c r="A32" s="93" t="s">
        <v>287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01">
        <v>0</v>
      </c>
      <c r="I32" s="90">
        <v>0</v>
      </c>
      <c r="J32" s="105">
        <v>0</v>
      </c>
      <c r="K32" s="77">
        <v>0</v>
      </c>
      <c r="L32" s="99">
        <v>0</v>
      </c>
      <c r="M32" s="77">
        <v>0</v>
      </c>
      <c r="N32" s="26">
        <v>0</v>
      </c>
      <c r="O32" s="26">
        <v>0</v>
      </c>
      <c r="P32" s="54">
        <v>0</v>
      </c>
      <c r="Q32" s="54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15"/>
      <c r="AA32" s="15"/>
      <c r="AB32" s="15">
        <v>2</v>
      </c>
      <c r="AC32" s="15">
        <v>2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</row>
    <row r="33" spans="1:39" ht="30" customHeight="1">
      <c r="A33" s="93" t="s">
        <v>288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01">
        <v>0</v>
      </c>
      <c r="I33" s="90">
        <v>0</v>
      </c>
      <c r="J33" s="105">
        <v>0</v>
      </c>
      <c r="K33" s="77">
        <v>0</v>
      </c>
      <c r="L33" s="99">
        <v>0</v>
      </c>
      <c r="M33" s="77">
        <v>0</v>
      </c>
      <c r="N33" s="26">
        <v>0</v>
      </c>
      <c r="O33" s="26">
        <v>0</v>
      </c>
      <c r="P33" s="54">
        <v>0</v>
      </c>
      <c r="Q33" s="54">
        <v>0</v>
      </c>
      <c r="R33" s="37">
        <v>0</v>
      </c>
      <c r="S33" s="37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2</v>
      </c>
      <c r="AC33" s="15">
        <v>2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</row>
    <row r="34" spans="1:39" ht="30" customHeight="1">
      <c r="A34" s="95" t="s">
        <v>289</v>
      </c>
      <c r="B34" s="115">
        <v>0</v>
      </c>
      <c r="C34" s="115">
        <v>0</v>
      </c>
      <c r="D34" s="87">
        <v>0</v>
      </c>
      <c r="E34" s="87">
        <v>0</v>
      </c>
      <c r="F34" s="87">
        <v>0</v>
      </c>
      <c r="G34" s="87">
        <v>0</v>
      </c>
      <c r="H34" s="101">
        <v>0</v>
      </c>
      <c r="I34" s="90">
        <v>0</v>
      </c>
      <c r="J34" s="105">
        <v>0</v>
      </c>
      <c r="K34" s="77">
        <v>0</v>
      </c>
      <c r="L34" s="99">
        <v>0</v>
      </c>
      <c r="M34" s="77">
        <v>0</v>
      </c>
      <c r="N34" s="26">
        <v>0</v>
      </c>
      <c r="O34" s="26">
        <v>0</v>
      </c>
      <c r="P34" s="59">
        <v>0</v>
      </c>
      <c r="Q34" s="59">
        <v>0</v>
      </c>
      <c r="R34" s="37">
        <v>0</v>
      </c>
      <c r="S34" s="37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</row>
    <row r="35" spans="1:39" s="66" customFormat="1" ht="30" customHeight="1">
      <c r="A35" s="96" t="s">
        <v>290</v>
      </c>
      <c r="B35" s="96"/>
      <c r="C35" s="96"/>
      <c r="D35" s="63"/>
      <c r="E35" s="63"/>
      <c r="F35" s="63"/>
      <c r="G35" s="63"/>
      <c r="H35" s="110"/>
      <c r="I35" s="110"/>
      <c r="J35" s="63"/>
      <c r="K35" s="63"/>
      <c r="L35" s="64"/>
      <c r="M35" s="64"/>
      <c r="N35" s="64"/>
      <c r="O35" s="64"/>
      <c r="P35" s="64"/>
      <c r="Q35" s="64"/>
      <c r="R35" s="64"/>
      <c r="S35" s="64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</row>
    <row r="36" spans="1:39" ht="30" customHeight="1">
      <c r="A36" s="97" t="s">
        <v>291</v>
      </c>
      <c r="B36" s="115">
        <v>0</v>
      </c>
      <c r="C36" s="115">
        <v>0</v>
      </c>
      <c r="D36" s="117">
        <v>0</v>
      </c>
      <c r="E36" s="117">
        <v>0</v>
      </c>
      <c r="F36" s="117">
        <v>0</v>
      </c>
      <c r="G36" s="117">
        <v>0</v>
      </c>
      <c r="H36" s="109">
        <v>0</v>
      </c>
      <c r="I36" s="109">
        <v>0</v>
      </c>
      <c r="J36" s="105">
        <v>0</v>
      </c>
      <c r="K36" s="101">
        <v>0</v>
      </c>
      <c r="L36" s="99">
        <v>0</v>
      </c>
      <c r="M36" s="77">
        <v>0</v>
      </c>
      <c r="N36" s="60">
        <v>0</v>
      </c>
      <c r="O36" s="60">
        <v>0</v>
      </c>
      <c r="P36" s="60">
        <v>1</v>
      </c>
      <c r="Q36" s="60">
        <v>0</v>
      </c>
      <c r="R36" s="55">
        <v>0</v>
      </c>
      <c r="S36" s="5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</row>
    <row r="37" spans="1:39" ht="30" customHeight="1">
      <c r="A37" s="97" t="s">
        <v>292</v>
      </c>
      <c r="B37" s="115">
        <v>1</v>
      </c>
      <c r="C37" s="115">
        <v>0</v>
      </c>
      <c r="D37" s="117">
        <v>3</v>
      </c>
      <c r="E37" s="117">
        <v>3</v>
      </c>
      <c r="F37" s="117">
        <v>7</v>
      </c>
      <c r="G37" s="117">
        <v>2</v>
      </c>
      <c r="H37" s="109">
        <v>0</v>
      </c>
      <c r="I37" s="109">
        <v>0</v>
      </c>
      <c r="J37" s="105">
        <v>0</v>
      </c>
      <c r="K37" s="101">
        <v>0</v>
      </c>
      <c r="L37" s="99">
        <v>0</v>
      </c>
      <c r="M37" s="77">
        <v>0</v>
      </c>
      <c r="N37" s="60">
        <v>0</v>
      </c>
      <c r="O37" s="60">
        <v>0</v>
      </c>
      <c r="P37" s="60">
        <v>3</v>
      </c>
      <c r="Q37" s="60">
        <v>2</v>
      </c>
      <c r="R37" s="55">
        <v>5</v>
      </c>
      <c r="S37" s="55">
        <v>3</v>
      </c>
      <c r="T37" s="15">
        <v>1</v>
      </c>
      <c r="U37" s="15">
        <v>3</v>
      </c>
      <c r="V37" s="15">
        <v>5</v>
      </c>
      <c r="W37" s="15">
        <v>0</v>
      </c>
      <c r="X37" s="15">
        <v>1</v>
      </c>
      <c r="Y37" s="15">
        <v>0</v>
      </c>
      <c r="Z37" s="15">
        <v>5</v>
      </c>
      <c r="AA37" s="15">
        <v>2</v>
      </c>
      <c r="AB37" s="15">
        <v>3</v>
      </c>
      <c r="AC37" s="15">
        <v>2</v>
      </c>
      <c r="AD37" s="15">
        <v>2</v>
      </c>
      <c r="AE37" s="15">
        <v>6</v>
      </c>
      <c r="AF37" s="15">
        <v>1</v>
      </c>
      <c r="AG37" s="15">
        <v>7</v>
      </c>
      <c r="AH37" s="15">
        <v>0</v>
      </c>
      <c r="AI37" s="15">
        <v>2</v>
      </c>
      <c r="AJ37" s="15">
        <v>5</v>
      </c>
      <c r="AK37" s="15">
        <v>4</v>
      </c>
      <c r="AL37" s="15">
        <v>4</v>
      </c>
      <c r="AM37" s="15">
        <v>3</v>
      </c>
    </row>
    <row r="38" spans="1:39" ht="30" customHeight="1">
      <c r="A38" s="97" t="s">
        <v>293</v>
      </c>
      <c r="B38" s="115">
        <v>13</v>
      </c>
      <c r="C38" s="115">
        <v>8</v>
      </c>
      <c r="D38" s="117">
        <v>8</v>
      </c>
      <c r="E38" s="117">
        <v>8</v>
      </c>
      <c r="F38" s="117">
        <v>20</v>
      </c>
      <c r="G38" s="117">
        <v>6</v>
      </c>
      <c r="H38" s="109">
        <v>18</v>
      </c>
      <c r="I38" s="109">
        <v>6</v>
      </c>
      <c r="J38" s="105">
        <v>14</v>
      </c>
      <c r="K38" s="101">
        <v>11</v>
      </c>
      <c r="L38" s="100">
        <v>21</v>
      </c>
      <c r="M38" s="78">
        <v>16</v>
      </c>
      <c r="N38" s="60">
        <v>26</v>
      </c>
      <c r="O38" s="60">
        <v>7</v>
      </c>
      <c r="P38" s="60">
        <v>12</v>
      </c>
      <c r="Q38" s="60">
        <v>9</v>
      </c>
      <c r="R38" s="55">
        <v>16</v>
      </c>
      <c r="S38" s="55">
        <v>10</v>
      </c>
      <c r="T38" s="15">
        <v>19</v>
      </c>
      <c r="U38" s="15">
        <v>7</v>
      </c>
      <c r="V38" s="15">
        <v>15</v>
      </c>
      <c r="W38" s="15">
        <v>7</v>
      </c>
      <c r="X38" s="15">
        <v>10</v>
      </c>
      <c r="Y38" s="15">
        <v>14</v>
      </c>
      <c r="Z38" s="15">
        <v>17</v>
      </c>
      <c r="AA38" s="15">
        <v>6</v>
      </c>
      <c r="AB38" s="15">
        <v>16</v>
      </c>
      <c r="AC38" s="15">
        <v>9</v>
      </c>
      <c r="AD38" s="15">
        <v>10</v>
      </c>
      <c r="AE38" s="15">
        <v>18</v>
      </c>
      <c r="AF38" s="15">
        <v>20</v>
      </c>
      <c r="AG38" s="15">
        <v>14</v>
      </c>
      <c r="AH38" s="15">
        <v>16</v>
      </c>
      <c r="AI38" s="15">
        <v>12</v>
      </c>
      <c r="AJ38" s="15">
        <v>18</v>
      </c>
      <c r="AK38" s="15">
        <v>21</v>
      </c>
      <c r="AL38" s="15">
        <v>15</v>
      </c>
      <c r="AM38" s="15">
        <v>13</v>
      </c>
    </row>
    <row r="39" spans="1:39" ht="30" customHeight="1">
      <c r="A39" s="97" t="s">
        <v>294</v>
      </c>
      <c r="B39" s="115">
        <v>26</v>
      </c>
      <c r="C39" s="115">
        <v>13</v>
      </c>
      <c r="D39" s="117">
        <v>14</v>
      </c>
      <c r="E39" s="117">
        <v>13</v>
      </c>
      <c r="F39" s="117">
        <v>16</v>
      </c>
      <c r="G39" s="117">
        <v>13</v>
      </c>
      <c r="H39" s="109">
        <v>60</v>
      </c>
      <c r="I39" s="109">
        <v>15</v>
      </c>
      <c r="J39" s="105">
        <v>31</v>
      </c>
      <c r="K39" s="101">
        <v>20</v>
      </c>
      <c r="L39" s="100">
        <v>35</v>
      </c>
      <c r="M39" s="78">
        <v>14</v>
      </c>
      <c r="N39" s="60">
        <v>37</v>
      </c>
      <c r="O39" s="60">
        <v>11</v>
      </c>
      <c r="P39" s="60">
        <v>40</v>
      </c>
      <c r="Q39" s="60">
        <v>14</v>
      </c>
      <c r="R39" s="55">
        <v>25</v>
      </c>
      <c r="S39" s="55">
        <v>16</v>
      </c>
      <c r="T39" s="15">
        <v>37</v>
      </c>
      <c r="U39" s="15">
        <v>12</v>
      </c>
      <c r="V39" s="15">
        <v>24</v>
      </c>
      <c r="W39" s="15">
        <v>20</v>
      </c>
      <c r="X39" s="15">
        <v>32</v>
      </c>
      <c r="Y39" s="15">
        <v>14</v>
      </c>
      <c r="Z39" s="15">
        <v>40</v>
      </c>
      <c r="AA39" s="15">
        <v>23</v>
      </c>
      <c r="AB39" s="15">
        <v>61</v>
      </c>
      <c r="AC39" s="15">
        <v>27</v>
      </c>
      <c r="AD39" s="15">
        <v>36</v>
      </c>
      <c r="AE39" s="15">
        <v>31</v>
      </c>
      <c r="AF39" s="15">
        <v>34</v>
      </c>
      <c r="AG39" s="15">
        <v>24</v>
      </c>
      <c r="AH39" s="15">
        <v>38</v>
      </c>
      <c r="AI39" s="15">
        <v>14</v>
      </c>
      <c r="AJ39" s="15">
        <v>34</v>
      </c>
      <c r="AK39" s="15">
        <v>13</v>
      </c>
      <c r="AL39" s="15">
        <v>33</v>
      </c>
      <c r="AM39" s="15">
        <v>12</v>
      </c>
    </row>
    <row r="40" spans="1:39" ht="30" customHeight="1">
      <c r="A40" s="97" t="s">
        <v>295</v>
      </c>
      <c r="B40" s="115">
        <v>38</v>
      </c>
      <c r="C40" s="115">
        <v>10</v>
      </c>
      <c r="D40" s="117">
        <v>31</v>
      </c>
      <c r="E40" s="117">
        <v>11</v>
      </c>
      <c r="F40" s="117">
        <v>37</v>
      </c>
      <c r="G40" s="117">
        <v>15</v>
      </c>
      <c r="H40" s="109">
        <v>39</v>
      </c>
      <c r="I40" s="109">
        <v>15</v>
      </c>
      <c r="J40" s="105">
        <v>38</v>
      </c>
      <c r="K40" s="101">
        <v>12</v>
      </c>
      <c r="L40" s="100">
        <v>34</v>
      </c>
      <c r="M40" s="78">
        <v>11</v>
      </c>
      <c r="N40" s="60">
        <v>30</v>
      </c>
      <c r="O40" s="60">
        <v>14</v>
      </c>
      <c r="P40" s="60">
        <v>33</v>
      </c>
      <c r="Q40" s="60">
        <v>19</v>
      </c>
      <c r="R40" s="55">
        <v>27</v>
      </c>
      <c r="S40" s="55">
        <v>25</v>
      </c>
      <c r="T40" s="15">
        <v>28</v>
      </c>
      <c r="U40" s="15">
        <v>22</v>
      </c>
      <c r="V40" s="15">
        <v>43</v>
      </c>
      <c r="W40" s="15">
        <v>18</v>
      </c>
      <c r="X40" s="15">
        <v>25</v>
      </c>
      <c r="Y40" s="15">
        <v>20</v>
      </c>
      <c r="Z40" s="15">
        <v>33</v>
      </c>
      <c r="AA40" s="15">
        <v>25</v>
      </c>
      <c r="AB40" s="15">
        <v>48</v>
      </c>
      <c r="AC40" s="15">
        <v>25</v>
      </c>
      <c r="AD40" s="15">
        <v>21</v>
      </c>
      <c r="AE40" s="15">
        <v>28</v>
      </c>
      <c r="AF40" s="15">
        <v>22</v>
      </c>
      <c r="AG40" s="15">
        <v>27</v>
      </c>
      <c r="AH40" s="15">
        <v>34</v>
      </c>
      <c r="AI40" s="15">
        <v>22</v>
      </c>
      <c r="AJ40" s="15">
        <v>39</v>
      </c>
      <c r="AK40" s="15">
        <v>11</v>
      </c>
      <c r="AL40" s="15">
        <v>22</v>
      </c>
      <c r="AM40" s="15">
        <v>18</v>
      </c>
    </row>
    <row r="41" spans="1:39" ht="30" customHeight="1">
      <c r="A41" s="97" t="s">
        <v>296</v>
      </c>
      <c r="B41" s="115">
        <v>27</v>
      </c>
      <c r="C41" s="115">
        <v>6</v>
      </c>
      <c r="D41" s="117">
        <v>31</v>
      </c>
      <c r="E41" s="117">
        <v>11</v>
      </c>
      <c r="F41" s="117">
        <v>27</v>
      </c>
      <c r="G41" s="117">
        <v>14</v>
      </c>
      <c r="H41" s="109">
        <v>18</v>
      </c>
      <c r="I41" s="109">
        <v>9</v>
      </c>
      <c r="J41" s="105">
        <v>19</v>
      </c>
      <c r="K41" s="101">
        <v>7</v>
      </c>
      <c r="L41" s="100">
        <v>22</v>
      </c>
      <c r="M41" s="78">
        <v>11</v>
      </c>
      <c r="N41" s="60">
        <v>28</v>
      </c>
      <c r="O41" s="60">
        <v>14</v>
      </c>
      <c r="P41" s="60">
        <v>18</v>
      </c>
      <c r="Q41" s="60">
        <v>18</v>
      </c>
      <c r="R41" s="55">
        <v>22</v>
      </c>
      <c r="S41" s="55">
        <v>22</v>
      </c>
      <c r="T41" s="15">
        <v>25</v>
      </c>
      <c r="U41" s="15">
        <v>10</v>
      </c>
      <c r="V41" s="15">
        <v>21</v>
      </c>
      <c r="W41" s="15">
        <v>16</v>
      </c>
      <c r="X41" s="15">
        <v>27</v>
      </c>
      <c r="Y41" s="15">
        <v>25</v>
      </c>
      <c r="Z41" s="15">
        <v>39</v>
      </c>
      <c r="AA41" s="15">
        <v>23</v>
      </c>
      <c r="AB41" s="15">
        <v>20</v>
      </c>
      <c r="AC41" s="15">
        <v>11</v>
      </c>
      <c r="AD41" s="15">
        <v>16</v>
      </c>
      <c r="AE41" s="15">
        <v>18</v>
      </c>
      <c r="AF41" s="15">
        <v>24</v>
      </c>
      <c r="AG41" s="15">
        <v>11</v>
      </c>
      <c r="AH41" s="15">
        <v>19</v>
      </c>
      <c r="AI41" s="15">
        <v>20</v>
      </c>
      <c r="AJ41" s="15">
        <v>26</v>
      </c>
      <c r="AK41" s="15">
        <v>9</v>
      </c>
      <c r="AL41" s="15">
        <v>22</v>
      </c>
      <c r="AM41" s="15">
        <v>20</v>
      </c>
    </row>
    <row r="42" spans="1:39" ht="30" customHeight="1">
      <c r="A42" s="97" t="s">
        <v>297</v>
      </c>
      <c r="B42" s="115">
        <v>10</v>
      </c>
      <c r="C42" s="115">
        <v>9</v>
      </c>
      <c r="D42" s="117">
        <v>17</v>
      </c>
      <c r="E42" s="117">
        <v>11</v>
      </c>
      <c r="F42" s="117">
        <v>17</v>
      </c>
      <c r="G42" s="117">
        <v>7</v>
      </c>
      <c r="H42" s="109">
        <v>14</v>
      </c>
      <c r="I42" s="109">
        <v>8</v>
      </c>
      <c r="J42" s="105">
        <v>6</v>
      </c>
      <c r="K42" s="101">
        <v>19</v>
      </c>
      <c r="L42" s="100">
        <v>14</v>
      </c>
      <c r="M42" s="78">
        <v>6</v>
      </c>
      <c r="N42" s="60">
        <v>16</v>
      </c>
      <c r="O42" s="60">
        <v>7</v>
      </c>
      <c r="P42" s="60">
        <v>10</v>
      </c>
      <c r="Q42" s="60">
        <v>4</v>
      </c>
      <c r="R42" s="55">
        <v>13</v>
      </c>
      <c r="S42" s="55">
        <v>6</v>
      </c>
      <c r="T42" s="15">
        <v>16</v>
      </c>
      <c r="U42" s="15">
        <v>5</v>
      </c>
      <c r="V42" s="15">
        <v>13</v>
      </c>
      <c r="W42" s="15">
        <v>11</v>
      </c>
      <c r="X42" s="15">
        <v>15</v>
      </c>
      <c r="Y42" s="15">
        <v>21</v>
      </c>
      <c r="Z42" s="15">
        <v>15</v>
      </c>
      <c r="AA42" s="15">
        <v>12</v>
      </c>
      <c r="AB42" s="15">
        <v>10</v>
      </c>
      <c r="AC42" s="15">
        <v>8</v>
      </c>
      <c r="AD42" s="15">
        <v>18</v>
      </c>
      <c r="AE42" s="15">
        <v>14</v>
      </c>
      <c r="AF42" s="15">
        <v>16</v>
      </c>
      <c r="AG42" s="15">
        <v>14</v>
      </c>
      <c r="AH42" s="15">
        <v>13</v>
      </c>
      <c r="AI42" s="15">
        <v>18</v>
      </c>
      <c r="AJ42" s="15">
        <v>8</v>
      </c>
      <c r="AK42" s="15">
        <v>11</v>
      </c>
      <c r="AL42" s="15">
        <v>18</v>
      </c>
      <c r="AM42" s="15">
        <v>5</v>
      </c>
    </row>
    <row r="43" spans="1:39" ht="30" customHeight="1">
      <c r="A43" s="97" t="s">
        <v>298</v>
      </c>
      <c r="B43" s="115">
        <v>9</v>
      </c>
      <c r="C43" s="115">
        <v>5</v>
      </c>
      <c r="D43" s="117">
        <v>9</v>
      </c>
      <c r="E43" s="117">
        <v>6</v>
      </c>
      <c r="F43" s="117">
        <v>12</v>
      </c>
      <c r="G43" s="117">
        <v>5</v>
      </c>
      <c r="H43" s="109">
        <v>9</v>
      </c>
      <c r="I43" s="109">
        <v>5</v>
      </c>
      <c r="J43" s="105">
        <v>17</v>
      </c>
      <c r="K43" s="101">
        <v>8</v>
      </c>
      <c r="L43" s="100">
        <v>18</v>
      </c>
      <c r="M43" s="78">
        <v>4</v>
      </c>
      <c r="N43" s="60">
        <v>11</v>
      </c>
      <c r="O43" s="60">
        <v>9</v>
      </c>
      <c r="P43" s="60">
        <v>6</v>
      </c>
      <c r="Q43" s="60">
        <v>1</v>
      </c>
      <c r="R43" s="55">
        <v>6</v>
      </c>
      <c r="S43" s="55">
        <v>2</v>
      </c>
      <c r="T43" s="15">
        <v>7</v>
      </c>
      <c r="U43" s="15">
        <v>6</v>
      </c>
      <c r="V43" s="15">
        <v>11</v>
      </c>
      <c r="W43" s="15">
        <v>13</v>
      </c>
      <c r="X43" s="15">
        <v>10</v>
      </c>
      <c r="Y43" s="15">
        <v>7</v>
      </c>
      <c r="Z43" s="15">
        <v>7</v>
      </c>
      <c r="AA43" s="15">
        <v>6</v>
      </c>
      <c r="AB43" s="15">
        <v>8</v>
      </c>
      <c r="AC43" s="15">
        <v>8</v>
      </c>
      <c r="AD43" s="15">
        <v>13</v>
      </c>
      <c r="AE43" s="15">
        <v>9</v>
      </c>
      <c r="AF43" s="15">
        <v>12</v>
      </c>
      <c r="AG43" s="15">
        <v>6</v>
      </c>
      <c r="AH43" s="15">
        <v>9</v>
      </c>
      <c r="AI43" s="15">
        <v>7</v>
      </c>
      <c r="AJ43" s="15">
        <v>8</v>
      </c>
      <c r="AK43" s="15">
        <v>6</v>
      </c>
      <c r="AL43" s="15">
        <v>11</v>
      </c>
      <c r="AM43" s="15">
        <v>4</v>
      </c>
    </row>
    <row r="44" spans="1:39" ht="30" customHeight="1">
      <c r="A44" s="97" t="s">
        <v>299</v>
      </c>
      <c r="B44" s="115">
        <v>3</v>
      </c>
      <c r="C44" s="115">
        <v>6</v>
      </c>
      <c r="D44" s="117">
        <v>9</v>
      </c>
      <c r="E44" s="117">
        <v>1</v>
      </c>
      <c r="F44" s="117">
        <v>2</v>
      </c>
      <c r="G44" s="117">
        <v>2</v>
      </c>
      <c r="H44" s="109">
        <v>9</v>
      </c>
      <c r="I44" s="109">
        <v>5</v>
      </c>
      <c r="J44" s="105">
        <v>0</v>
      </c>
      <c r="K44" s="101">
        <v>0</v>
      </c>
      <c r="L44" s="99">
        <v>0</v>
      </c>
      <c r="M44" s="77">
        <v>0</v>
      </c>
      <c r="N44" s="60">
        <v>0</v>
      </c>
      <c r="O44" s="60">
        <v>0</v>
      </c>
      <c r="P44" s="60">
        <v>7</v>
      </c>
      <c r="Q44" s="60">
        <v>3</v>
      </c>
      <c r="R44" s="55">
        <v>3</v>
      </c>
      <c r="S44" s="55">
        <v>4</v>
      </c>
      <c r="T44" s="15">
        <v>1</v>
      </c>
      <c r="U44" s="15">
        <v>2</v>
      </c>
      <c r="V44" s="15">
        <v>3</v>
      </c>
      <c r="W44" s="15">
        <v>2</v>
      </c>
      <c r="X44" s="15">
        <v>3</v>
      </c>
      <c r="Y44" s="15">
        <v>3</v>
      </c>
      <c r="Z44" s="15">
        <v>5</v>
      </c>
      <c r="AA44" s="15">
        <v>2</v>
      </c>
      <c r="AB44" s="15">
        <v>6</v>
      </c>
      <c r="AC44" s="15">
        <v>5</v>
      </c>
      <c r="AD44" s="15">
        <v>3</v>
      </c>
      <c r="AE44" s="15">
        <v>7</v>
      </c>
      <c r="AF44" s="15">
        <v>2</v>
      </c>
      <c r="AG44" s="15">
        <v>1</v>
      </c>
      <c r="AH44" s="15">
        <v>3</v>
      </c>
      <c r="AI44" s="15">
        <v>1</v>
      </c>
      <c r="AJ44" s="15">
        <v>3</v>
      </c>
      <c r="AK44" s="15">
        <v>0</v>
      </c>
      <c r="AL44" s="15">
        <v>3</v>
      </c>
      <c r="AM44" s="15">
        <v>1</v>
      </c>
    </row>
    <row r="45" spans="1:39" ht="30" customHeight="1">
      <c r="A45" s="97" t="s">
        <v>300</v>
      </c>
      <c r="B45" s="115">
        <v>2</v>
      </c>
      <c r="C45" s="115">
        <v>0</v>
      </c>
      <c r="D45" s="117">
        <v>1</v>
      </c>
      <c r="E45" s="117">
        <v>4</v>
      </c>
      <c r="F45" s="117">
        <v>2</v>
      </c>
      <c r="G45" s="117">
        <v>0</v>
      </c>
      <c r="H45" s="109">
        <v>0</v>
      </c>
      <c r="I45" s="109">
        <v>0</v>
      </c>
      <c r="J45" s="105">
        <v>0</v>
      </c>
      <c r="K45" s="101">
        <v>0</v>
      </c>
      <c r="L45" s="99">
        <v>0</v>
      </c>
      <c r="M45" s="77">
        <v>0</v>
      </c>
      <c r="N45" s="60">
        <v>0</v>
      </c>
      <c r="O45" s="60">
        <v>0</v>
      </c>
      <c r="P45" s="60">
        <v>1</v>
      </c>
      <c r="Q45" s="60">
        <v>2</v>
      </c>
      <c r="R45" s="55">
        <v>2</v>
      </c>
      <c r="S45" s="55">
        <v>1</v>
      </c>
      <c r="T45" s="15">
        <v>1</v>
      </c>
      <c r="U45" s="15">
        <v>2</v>
      </c>
      <c r="V45" s="15">
        <v>1</v>
      </c>
      <c r="W45" s="15">
        <v>1</v>
      </c>
      <c r="X45" s="15">
        <v>1</v>
      </c>
      <c r="Y45" s="15">
        <v>3</v>
      </c>
      <c r="Z45" s="15">
        <v>1</v>
      </c>
      <c r="AA45" s="15">
        <v>1</v>
      </c>
      <c r="AB45" s="15">
        <v>1</v>
      </c>
      <c r="AC45" s="15">
        <v>1</v>
      </c>
      <c r="AD45" s="15">
        <v>2</v>
      </c>
      <c r="AE45" s="15">
        <v>0</v>
      </c>
      <c r="AF45" s="15">
        <v>0</v>
      </c>
      <c r="AG45" s="15">
        <v>0</v>
      </c>
      <c r="AH45" s="15">
        <v>4</v>
      </c>
      <c r="AI45" s="15">
        <v>0</v>
      </c>
      <c r="AJ45" s="15">
        <v>5</v>
      </c>
      <c r="AK45" s="15">
        <v>1</v>
      </c>
      <c r="AL45" s="15">
        <v>1</v>
      </c>
      <c r="AM45" s="15">
        <v>0</v>
      </c>
    </row>
    <row r="46" spans="1:39" ht="30" customHeight="1">
      <c r="A46" s="97" t="s">
        <v>301</v>
      </c>
      <c r="B46" s="115">
        <v>3</v>
      </c>
      <c r="C46" s="115">
        <v>2</v>
      </c>
      <c r="D46" s="117">
        <v>2</v>
      </c>
      <c r="E46" s="117">
        <v>2</v>
      </c>
      <c r="F46" s="117">
        <v>1</v>
      </c>
      <c r="G46" s="117">
        <v>0</v>
      </c>
      <c r="H46" s="109">
        <v>0</v>
      </c>
      <c r="I46" s="109">
        <v>0</v>
      </c>
      <c r="J46" s="105">
        <v>0</v>
      </c>
      <c r="K46" s="101">
        <v>0</v>
      </c>
      <c r="L46" s="99">
        <v>0</v>
      </c>
      <c r="M46" s="77">
        <v>0</v>
      </c>
      <c r="N46" s="60">
        <v>0</v>
      </c>
      <c r="O46" s="60">
        <v>0</v>
      </c>
      <c r="P46" s="60">
        <v>1</v>
      </c>
      <c r="Q46" s="60">
        <v>0</v>
      </c>
      <c r="R46" s="55">
        <v>3</v>
      </c>
      <c r="S46" s="55">
        <v>0</v>
      </c>
      <c r="T46" s="15">
        <v>0</v>
      </c>
      <c r="U46" s="15">
        <v>1</v>
      </c>
      <c r="V46" s="15">
        <v>1</v>
      </c>
      <c r="W46" s="15">
        <v>1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2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</row>
    <row r="47" spans="1:39" s="66" customFormat="1" ht="30" customHeight="1">
      <c r="A47" s="96" t="s">
        <v>302</v>
      </c>
      <c r="B47" s="96"/>
      <c r="C47" s="96"/>
      <c r="D47" s="63"/>
      <c r="E47" s="63"/>
      <c r="F47" s="63"/>
      <c r="G47" s="63"/>
      <c r="H47" s="111"/>
      <c r="I47" s="111"/>
      <c r="J47" s="63"/>
      <c r="K47" s="63"/>
      <c r="L47" s="64"/>
      <c r="M47" s="64"/>
      <c r="N47" s="64"/>
      <c r="O47" s="64"/>
      <c r="P47" s="64"/>
      <c r="Q47" s="64"/>
      <c r="R47" s="64"/>
      <c r="S47" s="64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</row>
    <row r="48" spans="1:39" ht="30" customHeight="1">
      <c r="A48" s="97" t="s">
        <v>303</v>
      </c>
      <c r="B48" s="115">
        <v>0</v>
      </c>
      <c r="C48" s="115">
        <v>0</v>
      </c>
      <c r="D48" s="117">
        <v>0</v>
      </c>
      <c r="E48" s="117">
        <v>0</v>
      </c>
      <c r="F48" s="117">
        <v>0</v>
      </c>
      <c r="G48" s="117">
        <v>0</v>
      </c>
      <c r="H48" s="109">
        <v>0</v>
      </c>
      <c r="I48" s="109">
        <v>1</v>
      </c>
      <c r="J48" s="105">
        <v>0</v>
      </c>
      <c r="K48" s="101">
        <v>0</v>
      </c>
      <c r="L48" s="99">
        <v>0</v>
      </c>
      <c r="M48" s="77">
        <v>0</v>
      </c>
      <c r="N48" s="60">
        <v>0</v>
      </c>
      <c r="O48" s="60">
        <v>1</v>
      </c>
      <c r="P48" s="60">
        <v>0</v>
      </c>
      <c r="Q48" s="60">
        <v>0</v>
      </c>
      <c r="R48" s="55">
        <v>0</v>
      </c>
      <c r="S48" s="55">
        <v>0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  <c r="Y48" s="15">
        <v>1</v>
      </c>
      <c r="Z48" s="15">
        <v>0</v>
      </c>
      <c r="AA48" s="15">
        <v>0</v>
      </c>
      <c r="AB48" s="15">
        <v>2</v>
      </c>
      <c r="AC48" s="15">
        <v>2</v>
      </c>
      <c r="AD48" s="15">
        <v>3</v>
      </c>
      <c r="AE48" s="15">
        <v>2</v>
      </c>
      <c r="AF48" s="15">
        <v>2</v>
      </c>
      <c r="AG48" s="15">
        <v>3</v>
      </c>
      <c r="AH48" s="15">
        <v>0</v>
      </c>
      <c r="AI48" s="15">
        <v>1</v>
      </c>
      <c r="AJ48" s="15">
        <v>0</v>
      </c>
      <c r="AK48" s="15">
        <v>1</v>
      </c>
      <c r="AL48" s="15">
        <v>1</v>
      </c>
      <c r="AM48" s="15">
        <v>1</v>
      </c>
    </row>
    <row r="49" spans="1:39" ht="30" customHeight="1">
      <c r="A49" s="97" t="s">
        <v>304</v>
      </c>
      <c r="B49" s="115">
        <v>0</v>
      </c>
      <c r="C49" s="115">
        <v>0</v>
      </c>
      <c r="D49" s="117">
        <v>2</v>
      </c>
      <c r="E49" s="117">
        <v>0</v>
      </c>
      <c r="F49" s="117">
        <v>1</v>
      </c>
      <c r="G49" s="117">
        <v>0</v>
      </c>
      <c r="H49" s="109">
        <v>0</v>
      </c>
      <c r="I49" s="109">
        <v>0</v>
      </c>
      <c r="J49" s="105">
        <v>0</v>
      </c>
      <c r="K49" s="101">
        <v>0</v>
      </c>
      <c r="L49" s="99">
        <v>4</v>
      </c>
      <c r="M49" s="77">
        <v>0</v>
      </c>
      <c r="N49" s="60">
        <v>1</v>
      </c>
      <c r="O49" s="60">
        <v>2</v>
      </c>
      <c r="P49" s="60">
        <v>0</v>
      </c>
      <c r="Q49" s="60">
        <v>2</v>
      </c>
      <c r="R49" s="55">
        <v>6</v>
      </c>
      <c r="S49" s="55">
        <v>0</v>
      </c>
      <c r="T49" s="15">
        <v>2</v>
      </c>
      <c r="U49" s="15">
        <v>0</v>
      </c>
      <c r="V49" s="15">
        <v>1</v>
      </c>
      <c r="W49" s="15">
        <v>0</v>
      </c>
      <c r="X49" s="15">
        <v>3</v>
      </c>
      <c r="Y49" s="15">
        <v>1</v>
      </c>
      <c r="Z49" s="15">
        <v>3</v>
      </c>
      <c r="AA49" s="15">
        <v>2</v>
      </c>
      <c r="AB49" s="15">
        <v>2</v>
      </c>
      <c r="AC49" s="15">
        <v>1</v>
      </c>
      <c r="AD49" s="15">
        <v>5</v>
      </c>
      <c r="AE49" s="15">
        <v>5</v>
      </c>
      <c r="AF49" s="15">
        <v>1</v>
      </c>
      <c r="AG49" s="15">
        <v>1</v>
      </c>
      <c r="AH49" s="15">
        <v>5</v>
      </c>
      <c r="AI49" s="15">
        <v>4</v>
      </c>
      <c r="AJ49" s="15">
        <v>3</v>
      </c>
      <c r="AK49" s="15">
        <v>2</v>
      </c>
      <c r="AL49" s="15">
        <v>2</v>
      </c>
      <c r="AM49" s="15">
        <v>0</v>
      </c>
    </row>
    <row r="50" spans="1:39" ht="30" customHeight="1">
      <c r="A50" s="97" t="s">
        <v>305</v>
      </c>
      <c r="B50" s="115">
        <v>11</v>
      </c>
      <c r="C50" s="115">
        <v>10</v>
      </c>
      <c r="D50" s="117">
        <v>9</v>
      </c>
      <c r="E50" s="117">
        <v>3</v>
      </c>
      <c r="F50" s="117">
        <v>10</v>
      </c>
      <c r="G50" s="117">
        <v>5</v>
      </c>
      <c r="H50" s="109">
        <v>5</v>
      </c>
      <c r="I50" s="109">
        <v>4</v>
      </c>
      <c r="J50" s="105">
        <v>8</v>
      </c>
      <c r="K50" s="101">
        <v>5</v>
      </c>
      <c r="L50" s="99">
        <v>12</v>
      </c>
      <c r="M50" s="77">
        <v>7</v>
      </c>
      <c r="N50" s="60">
        <v>11</v>
      </c>
      <c r="O50" s="60">
        <v>7</v>
      </c>
      <c r="P50" s="60">
        <v>12</v>
      </c>
      <c r="Q50" s="60">
        <v>12</v>
      </c>
      <c r="R50" s="55">
        <v>22</v>
      </c>
      <c r="S50" s="55">
        <v>15</v>
      </c>
      <c r="T50" s="15">
        <v>20</v>
      </c>
      <c r="U50" s="15">
        <v>14</v>
      </c>
      <c r="V50" s="15">
        <v>21</v>
      </c>
      <c r="W50" s="15">
        <v>13</v>
      </c>
      <c r="X50" s="15">
        <v>17</v>
      </c>
      <c r="Y50" s="15">
        <v>27</v>
      </c>
      <c r="Z50" s="15">
        <v>23</v>
      </c>
      <c r="AA50" s="15">
        <v>21</v>
      </c>
      <c r="AB50" s="15">
        <v>24</v>
      </c>
      <c r="AC50" s="15">
        <v>18</v>
      </c>
      <c r="AD50" s="15">
        <v>19</v>
      </c>
      <c r="AE50" s="15">
        <v>47</v>
      </c>
      <c r="AF50" s="15">
        <v>28</v>
      </c>
      <c r="AG50" s="15">
        <v>31</v>
      </c>
      <c r="AH50" s="15">
        <v>19</v>
      </c>
      <c r="AI50" s="15">
        <v>30</v>
      </c>
      <c r="AJ50" s="15">
        <v>32</v>
      </c>
      <c r="AK50" s="15">
        <v>18</v>
      </c>
      <c r="AL50" s="15">
        <v>27</v>
      </c>
      <c r="AM50" s="15">
        <v>18</v>
      </c>
    </row>
    <row r="51" spans="1:39" ht="30" customHeight="1">
      <c r="A51" s="97" t="s">
        <v>306</v>
      </c>
      <c r="B51" s="115">
        <v>63</v>
      </c>
      <c r="C51" s="115">
        <v>22</v>
      </c>
      <c r="D51" s="117">
        <v>52</v>
      </c>
      <c r="E51" s="117">
        <v>40</v>
      </c>
      <c r="F51" s="117">
        <v>78</v>
      </c>
      <c r="G51" s="117">
        <v>30</v>
      </c>
      <c r="H51" s="109">
        <v>108</v>
      </c>
      <c r="I51" s="109">
        <v>41</v>
      </c>
      <c r="J51" s="105">
        <v>68</v>
      </c>
      <c r="K51" s="101">
        <v>55</v>
      </c>
      <c r="L51" s="99">
        <v>77</v>
      </c>
      <c r="M51" s="77">
        <v>44</v>
      </c>
      <c r="N51" s="60">
        <v>103</v>
      </c>
      <c r="O51" s="60">
        <v>41</v>
      </c>
      <c r="P51" s="60">
        <v>80</v>
      </c>
      <c r="Q51" s="60">
        <v>48</v>
      </c>
      <c r="R51" s="55">
        <v>77</v>
      </c>
      <c r="S51" s="55">
        <v>54</v>
      </c>
      <c r="T51" s="15">
        <v>93</v>
      </c>
      <c r="U51" s="15">
        <v>48</v>
      </c>
      <c r="V51" s="15">
        <v>75</v>
      </c>
      <c r="W51" s="15">
        <v>58</v>
      </c>
      <c r="X51" s="15">
        <v>76</v>
      </c>
      <c r="Y51" s="15">
        <v>61</v>
      </c>
      <c r="Z51" s="15">
        <v>97</v>
      </c>
      <c r="AA51" s="15">
        <v>58</v>
      </c>
      <c r="AB51" s="15">
        <v>113</v>
      </c>
      <c r="AC51" s="15">
        <v>67</v>
      </c>
      <c r="AD51" s="15">
        <v>75</v>
      </c>
      <c r="AE51" s="15">
        <v>64</v>
      </c>
      <c r="AF51" s="15">
        <v>80</v>
      </c>
      <c r="AG51" s="15">
        <v>62</v>
      </c>
      <c r="AH51" s="15">
        <v>92</v>
      </c>
      <c r="AI51" s="15">
        <v>53</v>
      </c>
      <c r="AJ51" s="15">
        <v>89</v>
      </c>
      <c r="AK51" s="15">
        <v>52</v>
      </c>
      <c r="AL51" s="15">
        <v>84</v>
      </c>
      <c r="AM51" s="15">
        <v>53</v>
      </c>
    </row>
    <row r="52" spans="1:39" ht="30" customHeight="1">
      <c r="A52" s="97" t="s">
        <v>307</v>
      </c>
      <c r="B52" s="115">
        <v>58</v>
      </c>
      <c r="C52" s="115">
        <v>27</v>
      </c>
      <c r="D52" s="117">
        <v>62</v>
      </c>
      <c r="E52" s="117">
        <v>27</v>
      </c>
      <c r="F52" s="117">
        <v>52</v>
      </c>
      <c r="G52" s="117">
        <v>29</v>
      </c>
      <c r="H52" s="109">
        <v>45</v>
      </c>
      <c r="I52" s="109">
        <v>12</v>
      </c>
      <c r="J52" s="105">
        <v>49</v>
      </c>
      <c r="K52" s="101">
        <v>17</v>
      </c>
      <c r="L52" s="99">
        <v>51</v>
      </c>
      <c r="M52" s="77">
        <v>11</v>
      </c>
      <c r="N52" s="62">
        <v>33</v>
      </c>
      <c r="O52" s="62">
        <v>11</v>
      </c>
      <c r="P52" s="62">
        <v>40</v>
      </c>
      <c r="Q52" s="62">
        <v>10</v>
      </c>
      <c r="R52" s="56">
        <v>17</v>
      </c>
      <c r="S52" s="57">
        <v>20</v>
      </c>
      <c r="T52" s="9">
        <v>20</v>
      </c>
      <c r="U52" s="9">
        <v>7</v>
      </c>
      <c r="V52" s="9">
        <v>40</v>
      </c>
      <c r="W52" s="9">
        <v>18</v>
      </c>
      <c r="X52" s="9">
        <v>28</v>
      </c>
      <c r="Y52" s="9">
        <v>17</v>
      </c>
      <c r="Z52" s="9">
        <v>39</v>
      </c>
      <c r="AA52" s="9">
        <v>19</v>
      </c>
      <c r="AB52" s="9">
        <v>32</v>
      </c>
      <c r="AC52" s="9">
        <v>8</v>
      </c>
      <c r="AD52" s="9">
        <v>21</v>
      </c>
      <c r="AE52" s="9">
        <v>13</v>
      </c>
      <c r="AF52" s="9">
        <v>20</v>
      </c>
      <c r="AG52" s="9">
        <v>7</v>
      </c>
      <c r="AH52" s="9">
        <v>20</v>
      </c>
      <c r="AI52" s="9">
        <v>8</v>
      </c>
      <c r="AJ52" s="9">
        <v>22</v>
      </c>
      <c r="AK52" s="9">
        <v>3</v>
      </c>
      <c r="AL52" s="9">
        <v>15</v>
      </c>
      <c r="AM52" s="9">
        <v>4</v>
      </c>
    </row>
    <row r="53" spans="1:42" ht="16.5" customHeight="1">
      <c r="A53" s="159" t="s">
        <v>308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</row>
    <row r="54" spans="1:28" ht="16.5" customHeight="1">
      <c r="A54" s="28"/>
      <c r="B54" s="28"/>
      <c r="C54" s="28"/>
      <c r="D54" s="28"/>
      <c r="E54" s="28"/>
      <c r="F54" s="28"/>
      <c r="G54" s="28"/>
      <c r="H54" s="28"/>
      <c r="I54" s="28"/>
      <c r="J54" s="81"/>
      <c r="K54" s="81"/>
      <c r="L54" s="28"/>
      <c r="M54" s="28"/>
      <c r="N54" s="79"/>
      <c r="O54" s="79"/>
      <c r="P54" s="28"/>
      <c r="Q54" s="28"/>
      <c r="R54" s="28"/>
      <c r="S54" s="28"/>
      <c r="T54" s="28"/>
      <c r="U54" s="28"/>
      <c r="V54" s="28"/>
      <c r="W54" s="28"/>
      <c r="X54" s="28"/>
      <c r="Y54" s="28"/>
      <c r="AA54" s="15"/>
      <c r="AB54" s="15"/>
    </row>
    <row r="55" spans="1:25" ht="15" customHeight="1">
      <c r="A55" s="161" t="s">
        <v>135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</row>
    <row r="56" spans="1:25" ht="15" customHeight="1">
      <c r="A56" s="161" t="s">
        <v>136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</row>
    <row r="57" spans="1:27" ht="30" customHeight="1">
      <c r="A57" s="45"/>
      <c r="B57" s="45"/>
      <c r="C57" s="45"/>
      <c r="D57" s="45"/>
      <c r="E57" s="45"/>
      <c r="F57" s="45"/>
      <c r="G57" s="45"/>
      <c r="H57" s="45"/>
      <c r="I57" s="45"/>
      <c r="J57" s="82"/>
      <c r="K57" s="82"/>
      <c r="L57" s="45"/>
      <c r="M57" s="45"/>
      <c r="N57" s="80"/>
      <c r="O57" s="80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</row>
    <row r="58" spans="1:27" ht="30" customHeight="1">
      <c r="A58" s="45"/>
      <c r="B58" s="45"/>
      <c r="C58" s="45"/>
      <c r="D58" s="45"/>
      <c r="E58" s="45"/>
      <c r="F58" s="45"/>
      <c r="G58" s="45"/>
      <c r="H58" s="45"/>
      <c r="I58" s="45"/>
      <c r="J58" s="82"/>
      <c r="K58" s="82"/>
      <c r="L58" s="45"/>
      <c r="M58" s="45"/>
      <c r="N58" s="80"/>
      <c r="O58" s="80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30" customHeight="1">
      <c r="A59" s="45"/>
      <c r="B59" s="45"/>
      <c r="C59" s="45"/>
      <c r="D59" s="45"/>
      <c r="E59" s="45"/>
      <c r="F59" s="45"/>
      <c r="G59" s="45"/>
      <c r="H59" s="45"/>
      <c r="I59" s="45"/>
      <c r="J59" s="82"/>
      <c r="K59" s="82"/>
      <c r="L59" s="45"/>
      <c r="M59" s="45"/>
      <c r="N59" s="80"/>
      <c r="O59" s="80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30" customHeight="1">
      <c r="A60" s="45"/>
      <c r="B60" s="45"/>
      <c r="C60" s="45"/>
      <c r="D60" s="45"/>
      <c r="E60" s="45"/>
      <c r="F60" s="45"/>
      <c r="G60" s="45"/>
      <c r="H60" s="45"/>
      <c r="I60" s="45"/>
      <c r="J60" s="82"/>
      <c r="K60" s="82"/>
      <c r="L60" s="45"/>
      <c r="M60" s="45"/>
      <c r="N60" s="80"/>
      <c r="O60" s="80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</row>
    <row r="61" spans="1:27" ht="30" customHeight="1">
      <c r="A61" s="45"/>
      <c r="B61" s="45"/>
      <c r="C61" s="45"/>
      <c r="D61" s="45"/>
      <c r="E61" s="45"/>
      <c r="F61" s="45"/>
      <c r="G61" s="45"/>
      <c r="H61" s="45"/>
      <c r="I61" s="45"/>
      <c r="J61" s="82"/>
      <c r="K61" s="82"/>
      <c r="L61" s="45"/>
      <c r="M61" s="45"/>
      <c r="N61" s="80"/>
      <c r="O61" s="80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27" ht="30" customHeight="1">
      <c r="A62" s="45"/>
      <c r="B62" s="45"/>
      <c r="C62" s="45"/>
      <c r="D62" s="45"/>
      <c r="E62" s="45"/>
      <c r="F62" s="45"/>
      <c r="G62" s="45"/>
      <c r="H62" s="45"/>
      <c r="I62" s="45"/>
      <c r="J62" s="82"/>
      <c r="K62" s="82"/>
      <c r="L62" s="45"/>
      <c r="M62" s="45"/>
      <c r="N62" s="80"/>
      <c r="O62" s="80"/>
      <c r="P62" s="45"/>
      <c r="Q62" s="45"/>
      <c r="R62" s="45"/>
      <c r="S62" s="45"/>
      <c r="T62" s="45"/>
      <c r="V62" s="45"/>
      <c r="Z62" s="45"/>
      <c r="AA62" s="45"/>
    </row>
    <row r="63" spans="7:22" ht="30" customHeight="1">
      <c r="G63" s="7" t="s">
        <v>252</v>
      </c>
      <c r="T63" s="45"/>
      <c r="V63" s="45"/>
    </row>
  </sheetData>
  <sheetProtection/>
  <mergeCells count="25">
    <mergeCell ref="A56:Y56"/>
    <mergeCell ref="AF3:AG3"/>
    <mergeCell ref="AH3:AI3"/>
    <mergeCell ref="T3:U3"/>
    <mergeCell ref="AJ3:AK3"/>
    <mergeCell ref="F3:G3"/>
    <mergeCell ref="P3:Q3"/>
    <mergeCell ref="L3:M3"/>
    <mergeCell ref="AD3:AE3"/>
    <mergeCell ref="J3:K3"/>
    <mergeCell ref="A53:AP53"/>
    <mergeCell ref="A55:Y55"/>
    <mergeCell ref="D3:E3"/>
    <mergeCell ref="R3:S3"/>
    <mergeCell ref="AB3:AC3"/>
    <mergeCell ref="H3:I3"/>
    <mergeCell ref="A1:AO1"/>
    <mergeCell ref="A3:A5"/>
    <mergeCell ref="V3:W3"/>
    <mergeCell ref="X3:Y3"/>
    <mergeCell ref="Z3:AA3"/>
    <mergeCell ref="AL3:AM3"/>
    <mergeCell ref="AL2:AM2"/>
    <mergeCell ref="N3:O3"/>
    <mergeCell ref="B3:C3"/>
  </mergeCells>
  <printOptions horizontalCentered="1"/>
  <pageMargins left="0.3937007874015748" right="0" top="0.5511811023622047" bottom="0.5511811023622047" header="0" footer="0"/>
  <pageSetup fitToWidth="0" fitToHeight="1" horizontalDpi="1200" verticalDpi="12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6.00390625" style="26" customWidth="1"/>
    <col min="2" max="2" width="11.625" style="7" customWidth="1"/>
    <col min="3" max="3" width="14.25390625" style="7" customWidth="1"/>
    <col min="4" max="4" width="13.25390625" style="7" customWidth="1"/>
    <col min="5" max="5" width="20.25390625" style="7" customWidth="1"/>
    <col min="6" max="6" width="12.125" style="7" customWidth="1"/>
    <col min="7" max="7" width="24.375" style="7" customWidth="1"/>
    <col min="8" max="8" width="3.875" style="7" customWidth="1"/>
    <col min="9" max="16384" width="9.00390625" style="7" customWidth="1"/>
  </cols>
  <sheetData>
    <row r="1" spans="1:7" ht="37.5" customHeight="1">
      <c r="A1" s="165" t="s">
        <v>3</v>
      </c>
      <c r="B1" s="166"/>
      <c r="C1" s="166"/>
      <c r="D1" s="166"/>
      <c r="E1" s="166"/>
      <c r="F1" s="166"/>
      <c r="G1" s="166"/>
    </row>
    <row r="2" spans="1:7" ht="37.5" customHeight="1">
      <c r="A2" s="167" t="s">
        <v>55</v>
      </c>
      <c r="B2" s="167"/>
      <c r="C2" s="167"/>
      <c r="D2" s="167"/>
      <c r="E2" s="167"/>
      <c r="F2" s="167"/>
      <c r="G2" s="167"/>
    </row>
    <row r="3" spans="1:7" ht="39" customHeight="1">
      <c r="A3" s="20"/>
      <c r="B3" s="168" t="s">
        <v>251</v>
      </c>
      <c r="C3" s="168"/>
      <c r="D3" s="168"/>
      <c r="E3" s="168"/>
      <c r="F3" s="9"/>
      <c r="G3" s="29" t="s">
        <v>58</v>
      </c>
    </row>
    <row r="4" spans="1:7" ht="36" customHeight="1">
      <c r="A4" s="21"/>
      <c r="B4" s="169" t="s">
        <v>60</v>
      </c>
      <c r="C4" s="170"/>
      <c r="D4" s="169" t="s">
        <v>5</v>
      </c>
      <c r="E4" s="170"/>
      <c r="F4" s="169" t="s">
        <v>6</v>
      </c>
      <c r="G4" s="170"/>
    </row>
    <row r="5" spans="1:7" ht="32.25">
      <c r="A5" s="22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16.5">
      <c r="A6" s="23" t="s">
        <v>9</v>
      </c>
      <c r="B6" s="10">
        <v>211</v>
      </c>
      <c r="C6" s="10">
        <f>SUM(C8:C31)</f>
        <v>100.00000000000001</v>
      </c>
      <c r="D6" s="10">
        <v>122</v>
      </c>
      <c r="E6" s="11">
        <f>D6/B6*100</f>
        <v>57.81990521327014</v>
      </c>
      <c r="F6" s="10">
        <v>89</v>
      </c>
      <c r="G6" s="11">
        <f>F6/B6*100</f>
        <v>42.18009478672986</v>
      </c>
    </row>
    <row r="7" spans="1:7" ht="32.25">
      <c r="A7" s="24" t="s">
        <v>10</v>
      </c>
      <c r="B7" s="84"/>
      <c r="C7" s="84"/>
      <c r="D7" s="84"/>
      <c r="E7" s="84"/>
      <c r="F7" s="84"/>
      <c r="G7" s="84"/>
    </row>
    <row r="8" spans="1:7" s="14" customFormat="1" ht="32.25">
      <c r="A8" s="24" t="s">
        <v>11</v>
      </c>
      <c r="B8" s="87">
        <v>28</v>
      </c>
      <c r="C8" s="91">
        <f>B8/$B$6*100</f>
        <v>13.270142180094787</v>
      </c>
      <c r="D8" s="87">
        <v>15</v>
      </c>
      <c r="E8" s="91">
        <f>D8/$B$6*100</f>
        <v>7.109004739336493</v>
      </c>
      <c r="F8" s="87">
        <v>13</v>
      </c>
      <c r="G8" s="91">
        <f>F8/$B$6*100</f>
        <v>6.161137440758294</v>
      </c>
    </row>
    <row r="9" spans="1:7" ht="32.25">
      <c r="A9" s="24" t="s">
        <v>12</v>
      </c>
      <c r="B9" s="87">
        <v>0</v>
      </c>
      <c r="C9" s="91">
        <f aca="true" t="shared" si="0" ref="C9:C49">B9/$B$6*100</f>
        <v>0</v>
      </c>
      <c r="D9" s="87">
        <v>0</v>
      </c>
      <c r="E9" s="91">
        <f aca="true" t="shared" si="1" ref="E9:E49">D9/$B$6*100</f>
        <v>0</v>
      </c>
      <c r="F9" s="87">
        <v>0</v>
      </c>
      <c r="G9" s="91">
        <f aca="true" t="shared" si="2" ref="G9:G49">F9/$B$6*100</f>
        <v>0</v>
      </c>
    </row>
    <row r="10" spans="1:7" ht="32.25">
      <c r="A10" s="24" t="s">
        <v>13</v>
      </c>
      <c r="B10" s="87">
        <v>0</v>
      </c>
      <c r="C10" s="91">
        <f t="shared" si="0"/>
        <v>0</v>
      </c>
      <c r="D10" s="87">
        <v>0</v>
      </c>
      <c r="E10" s="91">
        <f t="shared" si="1"/>
        <v>0</v>
      </c>
      <c r="F10" s="87">
        <v>0</v>
      </c>
      <c r="G10" s="91">
        <f t="shared" si="2"/>
        <v>0</v>
      </c>
    </row>
    <row r="11" spans="1:7" ht="32.25">
      <c r="A11" s="24" t="s">
        <v>14</v>
      </c>
      <c r="B11" s="87">
        <v>19</v>
      </c>
      <c r="C11" s="91">
        <f t="shared" si="0"/>
        <v>9.004739336492891</v>
      </c>
      <c r="D11" s="87">
        <v>12</v>
      </c>
      <c r="E11" s="91">
        <f t="shared" si="1"/>
        <v>5.687203791469194</v>
      </c>
      <c r="F11" s="87">
        <v>7</v>
      </c>
      <c r="G11" s="91">
        <f t="shared" si="2"/>
        <v>3.3175355450236967</v>
      </c>
    </row>
    <row r="12" spans="1:7" ht="32.25">
      <c r="A12" s="24" t="s">
        <v>15</v>
      </c>
      <c r="B12" s="87">
        <v>7</v>
      </c>
      <c r="C12" s="91">
        <f t="shared" si="0"/>
        <v>3.3175355450236967</v>
      </c>
      <c r="D12" s="87">
        <v>7</v>
      </c>
      <c r="E12" s="91">
        <f t="shared" si="1"/>
        <v>3.3175355450236967</v>
      </c>
      <c r="F12" s="87">
        <v>0</v>
      </c>
      <c r="G12" s="91">
        <f t="shared" si="2"/>
        <v>0</v>
      </c>
    </row>
    <row r="13" spans="1:7" ht="32.25">
      <c r="A13" s="24" t="s">
        <v>16</v>
      </c>
      <c r="B13" s="87">
        <v>3</v>
      </c>
      <c r="C13" s="91">
        <f t="shared" si="0"/>
        <v>1.4218009478672986</v>
      </c>
      <c r="D13" s="87">
        <v>2</v>
      </c>
      <c r="E13" s="91">
        <f t="shared" si="1"/>
        <v>0.9478672985781991</v>
      </c>
      <c r="F13" s="87">
        <v>1</v>
      </c>
      <c r="G13" s="91">
        <f t="shared" si="2"/>
        <v>0.47393364928909953</v>
      </c>
    </row>
    <row r="14" spans="1:7" ht="32.25">
      <c r="A14" s="24" t="s">
        <v>17</v>
      </c>
      <c r="B14" s="87">
        <v>6</v>
      </c>
      <c r="C14" s="91">
        <f t="shared" si="0"/>
        <v>2.843601895734597</v>
      </c>
      <c r="D14" s="87">
        <v>5</v>
      </c>
      <c r="E14" s="91">
        <f t="shared" si="1"/>
        <v>2.3696682464454977</v>
      </c>
      <c r="F14" s="87">
        <v>1</v>
      </c>
      <c r="G14" s="91">
        <f t="shared" si="2"/>
        <v>0.47393364928909953</v>
      </c>
    </row>
    <row r="15" spans="1:7" ht="32.25">
      <c r="A15" s="24" t="s">
        <v>18</v>
      </c>
      <c r="B15" s="87">
        <v>1</v>
      </c>
      <c r="C15" s="91">
        <f t="shared" si="0"/>
        <v>0.47393364928909953</v>
      </c>
      <c r="D15" s="87">
        <v>0</v>
      </c>
      <c r="E15" s="91">
        <f t="shared" si="1"/>
        <v>0</v>
      </c>
      <c r="F15" s="87">
        <v>1</v>
      </c>
      <c r="G15" s="91">
        <f t="shared" si="2"/>
        <v>0.47393364928909953</v>
      </c>
    </row>
    <row r="16" spans="1:7" ht="32.25">
      <c r="A16" s="24" t="s">
        <v>19</v>
      </c>
      <c r="B16" s="87">
        <v>3</v>
      </c>
      <c r="C16" s="91">
        <f t="shared" si="0"/>
        <v>1.4218009478672986</v>
      </c>
      <c r="D16" s="87">
        <v>1</v>
      </c>
      <c r="E16" s="91">
        <f t="shared" si="1"/>
        <v>0.47393364928909953</v>
      </c>
      <c r="F16" s="87">
        <v>2</v>
      </c>
      <c r="G16" s="91">
        <f t="shared" si="2"/>
        <v>0.9478672985781991</v>
      </c>
    </row>
    <row r="17" spans="1:7" ht="32.25">
      <c r="A17" s="24" t="s">
        <v>20</v>
      </c>
      <c r="B17" s="87">
        <v>2</v>
      </c>
      <c r="C17" s="91">
        <f t="shared" si="0"/>
        <v>0.9478672985781991</v>
      </c>
      <c r="D17" s="87">
        <v>2</v>
      </c>
      <c r="E17" s="91">
        <f t="shared" si="1"/>
        <v>0.9478672985781991</v>
      </c>
      <c r="F17" s="87">
        <v>0</v>
      </c>
      <c r="G17" s="91">
        <f t="shared" si="2"/>
        <v>0</v>
      </c>
    </row>
    <row r="18" spans="1:7" ht="32.25">
      <c r="A18" s="24" t="s">
        <v>21</v>
      </c>
      <c r="B18" s="87">
        <v>4</v>
      </c>
      <c r="C18" s="91">
        <f t="shared" si="0"/>
        <v>1.8957345971563981</v>
      </c>
      <c r="D18" s="87">
        <v>3</v>
      </c>
      <c r="E18" s="91">
        <f t="shared" si="1"/>
        <v>1.4218009478672986</v>
      </c>
      <c r="F18" s="87">
        <v>1</v>
      </c>
      <c r="G18" s="91">
        <f t="shared" si="2"/>
        <v>0.47393364928909953</v>
      </c>
    </row>
    <row r="19" spans="1:7" ht="32.25">
      <c r="A19" s="24" t="s">
        <v>22</v>
      </c>
      <c r="B19" s="87">
        <v>3</v>
      </c>
      <c r="C19" s="91">
        <f t="shared" si="0"/>
        <v>1.4218009478672986</v>
      </c>
      <c r="D19" s="87">
        <v>1</v>
      </c>
      <c r="E19" s="91">
        <f t="shared" si="1"/>
        <v>0.47393364928909953</v>
      </c>
      <c r="F19" s="87">
        <v>2</v>
      </c>
      <c r="G19" s="91">
        <f t="shared" si="2"/>
        <v>0.9478672985781991</v>
      </c>
    </row>
    <row r="20" spans="1:7" ht="32.25">
      <c r="A20" s="24" t="s">
        <v>23</v>
      </c>
      <c r="B20" s="87">
        <v>4</v>
      </c>
      <c r="C20" s="91">
        <f t="shared" si="0"/>
        <v>1.8957345971563981</v>
      </c>
      <c r="D20" s="87">
        <v>3</v>
      </c>
      <c r="E20" s="91">
        <f t="shared" si="1"/>
        <v>1.4218009478672986</v>
      </c>
      <c r="F20" s="87">
        <v>1</v>
      </c>
      <c r="G20" s="91">
        <f t="shared" si="2"/>
        <v>0.47393364928909953</v>
      </c>
    </row>
    <row r="21" spans="1:7" ht="38.25" customHeight="1">
      <c r="A21" s="24" t="s">
        <v>65</v>
      </c>
      <c r="B21" s="87">
        <v>0</v>
      </c>
      <c r="C21" s="91">
        <f t="shared" si="0"/>
        <v>0</v>
      </c>
      <c r="D21" s="87">
        <v>0</v>
      </c>
      <c r="E21" s="91">
        <f t="shared" si="1"/>
        <v>0</v>
      </c>
      <c r="F21" s="87">
        <v>0</v>
      </c>
      <c r="G21" s="91">
        <f t="shared" si="2"/>
        <v>0</v>
      </c>
    </row>
    <row r="22" spans="1:7" ht="32.25">
      <c r="A22" s="24" t="s">
        <v>24</v>
      </c>
      <c r="B22" s="87">
        <v>5</v>
      </c>
      <c r="C22" s="91">
        <f t="shared" si="0"/>
        <v>2.3696682464454977</v>
      </c>
      <c r="D22" s="87">
        <v>3</v>
      </c>
      <c r="E22" s="91">
        <f t="shared" si="1"/>
        <v>1.4218009478672986</v>
      </c>
      <c r="F22" s="87">
        <v>2</v>
      </c>
      <c r="G22" s="91">
        <f t="shared" si="2"/>
        <v>0.9478672985781991</v>
      </c>
    </row>
    <row r="23" spans="1:7" ht="32.25">
      <c r="A23" s="24" t="s">
        <v>25</v>
      </c>
      <c r="B23" s="87">
        <v>2</v>
      </c>
      <c r="C23" s="91">
        <f t="shared" si="0"/>
        <v>0.9478672985781991</v>
      </c>
      <c r="D23" s="87">
        <v>0</v>
      </c>
      <c r="E23" s="91">
        <f t="shared" si="1"/>
        <v>0</v>
      </c>
      <c r="F23" s="87">
        <v>2</v>
      </c>
      <c r="G23" s="91">
        <f t="shared" si="2"/>
        <v>0.9478672985781991</v>
      </c>
    </row>
    <row r="24" spans="1:7" s="14" customFormat="1" ht="32.25">
      <c r="A24" s="24" t="s">
        <v>26</v>
      </c>
      <c r="B24" s="87">
        <v>34</v>
      </c>
      <c r="C24" s="91">
        <f t="shared" si="0"/>
        <v>16.113744075829384</v>
      </c>
      <c r="D24" s="87">
        <v>19</v>
      </c>
      <c r="E24" s="91">
        <f t="shared" si="1"/>
        <v>9.004739336492891</v>
      </c>
      <c r="F24" s="87">
        <v>15</v>
      </c>
      <c r="G24" s="91">
        <f t="shared" si="2"/>
        <v>7.109004739336493</v>
      </c>
    </row>
    <row r="25" spans="1:7" s="14" customFormat="1" ht="32.25">
      <c r="A25" s="24" t="s">
        <v>27</v>
      </c>
      <c r="B25" s="87">
        <v>4</v>
      </c>
      <c r="C25" s="91">
        <f t="shared" si="0"/>
        <v>1.8957345971563981</v>
      </c>
      <c r="D25" s="87">
        <v>0</v>
      </c>
      <c r="E25" s="91">
        <f t="shared" si="1"/>
        <v>0</v>
      </c>
      <c r="F25" s="87">
        <v>4</v>
      </c>
      <c r="G25" s="91">
        <f t="shared" si="2"/>
        <v>1.8957345971563981</v>
      </c>
    </row>
    <row r="26" spans="1:7" s="14" customFormat="1" ht="32.25">
      <c r="A26" s="24" t="s">
        <v>28</v>
      </c>
      <c r="B26" s="87">
        <v>14</v>
      </c>
      <c r="C26" s="91">
        <f t="shared" si="0"/>
        <v>6.6350710900473935</v>
      </c>
      <c r="D26" s="87">
        <v>7</v>
      </c>
      <c r="E26" s="91">
        <f t="shared" si="1"/>
        <v>3.3175355450236967</v>
      </c>
      <c r="F26" s="87">
        <v>7</v>
      </c>
      <c r="G26" s="91">
        <f t="shared" si="2"/>
        <v>3.3175355450236967</v>
      </c>
    </row>
    <row r="27" spans="1:7" s="14" customFormat="1" ht="32.25">
      <c r="A27" s="24" t="s">
        <v>29</v>
      </c>
      <c r="B27" s="87">
        <v>57</v>
      </c>
      <c r="C27" s="91">
        <f t="shared" si="0"/>
        <v>27.014218009478675</v>
      </c>
      <c r="D27" s="87">
        <v>34</v>
      </c>
      <c r="E27" s="91">
        <f t="shared" si="1"/>
        <v>16.113744075829384</v>
      </c>
      <c r="F27" s="87">
        <v>23</v>
      </c>
      <c r="G27" s="91">
        <f t="shared" si="2"/>
        <v>10.90047393364929</v>
      </c>
    </row>
    <row r="28" spans="1:7" s="14" customFormat="1" ht="32.25">
      <c r="A28" s="24" t="s">
        <v>30</v>
      </c>
      <c r="B28" s="87">
        <v>15</v>
      </c>
      <c r="C28" s="91">
        <f t="shared" si="0"/>
        <v>7.109004739336493</v>
      </c>
      <c r="D28" s="87">
        <v>8</v>
      </c>
      <c r="E28" s="91">
        <f t="shared" si="1"/>
        <v>3.7914691943127963</v>
      </c>
      <c r="F28" s="87">
        <v>7</v>
      </c>
      <c r="G28" s="91">
        <f t="shared" si="2"/>
        <v>3.3175355450236967</v>
      </c>
    </row>
    <row r="29" spans="1:7" s="14" customFormat="1" ht="32.25">
      <c r="A29" s="24" t="s">
        <v>31</v>
      </c>
      <c r="B29" s="87">
        <v>0</v>
      </c>
      <c r="C29" s="91">
        <f t="shared" si="0"/>
        <v>0</v>
      </c>
      <c r="D29" s="87">
        <v>0</v>
      </c>
      <c r="E29" s="91">
        <f t="shared" si="1"/>
        <v>0</v>
      </c>
      <c r="F29" s="87">
        <v>0</v>
      </c>
      <c r="G29" s="91">
        <f t="shared" si="2"/>
        <v>0</v>
      </c>
    </row>
    <row r="30" spans="1:7" ht="32.25">
      <c r="A30" s="24" t="s">
        <v>32</v>
      </c>
      <c r="B30" s="87">
        <v>0</v>
      </c>
      <c r="C30" s="91">
        <f t="shared" si="0"/>
        <v>0</v>
      </c>
      <c r="D30" s="87">
        <v>0</v>
      </c>
      <c r="E30" s="91">
        <f t="shared" si="1"/>
        <v>0</v>
      </c>
      <c r="F30" s="87">
        <v>0</v>
      </c>
      <c r="G30" s="91">
        <f t="shared" si="2"/>
        <v>0</v>
      </c>
    </row>
    <row r="31" spans="1:7" ht="32.25">
      <c r="A31" s="27" t="s">
        <v>33</v>
      </c>
      <c r="B31" s="87">
        <v>0</v>
      </c>
      <c r="C31" s="91">
        <f t="shared" si="0"/>
        <v>0</v>
      </c>
      <c r="D31" s="87">
        <v>0</v>
      </c>
      <c r="E31" s="91">
        <f t="shared" si="1"/>
        <v>0</v>
      </c>
      <c r="F31" s="87">
        <v>0</v>
      </c>
      <c r="G31" s="91">
        <f t="shared" si="2"/>
        <v>0</v>
      </c>
    </row>
    <row r="32" spans="1:7" ht="39" customHeight="1">
      <c r="A32" s="27" t="s">
        <v>34</v>
      </c>
      <c r="B32" s="90"/>
      <c r="C32" s="91"/>
      <c r="D32" s="90"/>
      <c r="E32" s="91"/>
      <c r="F32" s="90"/>
      <c r="G32" s="91"/>
    </row>
    <row r="33" spans="1:7" ht="37.5" customHeight="1">
      <c r="A33" s="25" t="s">
        <v>35</v>
      </c>
      <c r="B33" s="90">
        <f>D33+F33</f>
        <v>0</v>
      </c>
      <c r="C33" s="91">
        <f t="shared" si="0"/>
        <v>0</v>
      </c>
      <c r="D33" s="87">
        <v>0</v>
      </c>
      <c r="E33" s="91">
        <f t="shared" si="1"/>
        <v>0</v>
      </c>
      <c r="F33" s="87">
        <v>0</v>
      </c>
      <c r="G33" s="91">
        <f t="shared" si="2"/>
        <v>0</v>
      </c>
    </row>
    <row r="34" spans="1:7" ht="33" customHeight="1">
      <c r="A34" s="25" t="s">
        <v>36</v>
      </c>
      <c r="B34" s="90">
        <f aca="true" t="shared" si="3" ref="B34:B43">D34+F34</f>
        <v>8</v>
      </c>
      <c r="C34" s="91">
        <f t="shared" si="0"/>
        <v>3.7914691943127963</v>
      </c>
      <c r="D34" s="87">
        <v>5</v>
      </c>
      <c r="E34" s="91">
        <f t="shared" si="1"/>
        <v>2.3696682464454977</v>
      </c>
      <c r="F34" s="87">
        <v>3</v>
      </c>
      <c r="G34" s="91">
        <f t="shared" si="2"/>
        <v>1.4218009478672986</v>
      </c>
    </row>
    <row r="35" spans="1:7" ht="36" customHeight="1">
      <c r="A35" s="25" t="s">
        <v>37</v>
      </c>
      <c r="B35" s="90">
        <f t="shared" si="3"/>
        <v>26</v>
      </c>
      <c r="C35" s="91">
        <f t="shared" si="0"/>
        <v>12.322274881516588</v>
      </c>
      <c r="D35" s="87">
        <v>16</v>
      </c>
      <c r="E35" s="91">
        <f t="shared" si="1"/>
        <v>7.5829383886255926</v>
      </c>
      <c r="F35" s="87">
        <v>10</v>
      </c>
      <c r="G35" s="91">
        <f t="shared" si="2"/>
        <v>4.739336492890995</v>
      </c>
    </row>
    <row r="36" spans="1:7" ht="36.75" customHeight="1">
      <c r="A36" s="25" t="s">
        <v>38</v>
      </c>
      <c r="B36" s="90">
        <f t="shared" si="3"/>
        <v>41</v>
      </c>
      <c r="C36" s="91">
        <f t="shared" si="0"/>
        <v>19.431279620853083</v>
      </c>
      <c r="D36" s="87">
        <v>25</v>
      </c>
      <c r="E36" s="91">
        <f t="shared" si="1"/>
        <v>11.848341232227488</v>
      </c>
      <c r="F36" s="87">
        <v>16</v>
      </c>
      <c r="G36" s="91">
        <f t="shared" si="2"/>
        <v>7.5829383886255926</v>
      </c>
    </row>
    <row r="37" spans="1:7" ht="35.25" customHeight="1">
      <c r="A37" s="25" t="s">
        <v>39</v>
      </c>
      <c r="B37" s="90">
        <f t="shared" si="3"/>
        <v>52</v>
      </c>
      <c r="C37" s="91">
        <f t="shared" si="0"/>
        <v>24.644549763033176</v>
      </c>
      <c r="D37" s="87">
        <v>27</v>
      </c>
      <c r="E37" s="91">
        <f t="shared" si="1"/>
        <v>12.796208530805686</v>
      </c>
      <c r="F37" s="87">
        <v>25</v>
      </c>
      <c r="G37" s="91">
        <f t="shared" si="2"/>
        <v>11.848341232227488</v>
      </c>
    </row>
    <row r="38" spans="1:14" ht="36" customHeight="1">
      <c r="A38" s="25" t="s">
        <v>40</v>
      </c>
      <c r="B38" s="90">
        <f t="shared" si="3"/>
        <v>44</v>
      </c>
      <c r="C38" s="91">
        <f t="shared" si="0"/>
        <v>20.85308056872038</v>
      </c>
      <c r="D38" s="87">
        <v>22</v>
      </c>
      <c r="E38" s="91">
        <f t="shared" si="1"/>
        <v>10.42654028436019</v>
      </c>
      <c r="F38" s="87">
        <v>22</v>
      </c>
      <c r="G38" s="91">
        <f t="shared" si="2"/>
        <v>10.42654028436019</v>
      </c>
      <c r="M38" s="15"/>
      <c r="N38" s="15"/>
    </row>
    <row r="39" spans="1:14" ht="34.5" customHeight="1">
      <c r="A39" s="25" t="s">
        <v>41</v>
      </c>
      <c r="B39" s="90">
        <f t="shared" si="3"/>
        <v>19</v>
      </c>
      <c r="C39" s="91">
        <f t="shared" si="0"/>
        <v>9.004739336492891</v>
      </c>
      <c r="D39" s="87">
        <v>13</v>
      </c>
      <c r="E39" s="91">
        <f t="shared" si="1"/>
        <v>6.161137440758294</v>
      </c>
      <c r="F39" s="87">
        <v>6</v>
      </c>
      <c r="G39" s="91">
        <f t="shared" si="2"/>
        <v>2.843601895734597</v>
      </c>
      <c r="M39" s="15"/>
      <c r="N39" s="15"/>
    </row>
    <row r="40" spans="1:14" ht="33" customHeight="1">
      <c r="A40" s="25" t="s">
        <v>42</v>
      </c>
      <c r="B40" s="90">
        <f t="shared" si="3"/>
        <v>8</v>
      </c>
      <c r="C40" s="91">
        <f t="shared" si="0"/>
        <v>3.7914691943127963</v>
      </c>
      <c r="D40" s="87">
        <v>6</v>
      </c>
      <c r="E40" s="91">
        <f t="shared" si="1"/>
        <v>2.843601895734597</v>
      </c>
      <c r="F40" s="87">
        <v>2</v>
      </c>
      <c r="G40" s="91">
        <f t="shared" si="2"/>
        <v>0.9478672985781991</v>
      </c>
      <c r="M40" s="15"/>
      <c r="N40" s="15"/>
    </row>
    <row r="41" spans="1:14" ht="30.75" customHeight="1">
      <c r="A41" s="25" t="s">
        <v>43</v>
      </c>
      <c r="B41" s="90">
        <f t="shared" si="3"/>
        <v>7</v>
      </c>
      <c r="C41" s="91">
        <f t="shared" si="0"/>
        <v>3.3175355450236967</v>
      </c>
      <c r="D41" s="87">
        <v>3</v>
      </c>
      <c r="E41" s="91">
        <f t="shared" si="1"/>
        <v>1.4218009478672986</v>
      </c>
      <c r="F41" s="87">
        <v>4</v>
      </c>
      <c r="G41" s="91">
        <f t="shared" si="2"/>
        <v>1.8957345971563981</v>
      </c>
      <c r="M41" s="15"/>
      <c r="N41" s="15"/>
    </row>
    <row r="42" spans="1:14" ht="37.5" customHeight="1">
      <c r="A42" s="25" t="s">
        <v>44</v>
      </c>
      <c r="B42" s="90">
        <f t="shared" si="3"/>
        <v>3</v>
      </c>
      <c r="C42" s="91">
        <f t="shared" si="0"/>
        <v>1.4218009478672986</v>
      </c>
      <c r="D42" s="87">
        <v>2</v>
      </c>
      <c r="E42" s="91">
        <f t="shared" si="1"/>
        <v>0.9478672985781991</v>
      </c>
      <c r="F42" s="87">
        <v>1</v>
      </c>
      <c r="G42" s="91">
        <f t="shared" si="2"/>
        <v>0.47393364928909953</v>
      </c>
      <c r="M42" s="15"/>
      <c r="N42" s="15"/>
    </row>
    <row r="43" spans="1:14" ht="33" customHeight="1">
      <c r="A43" s="25" t="s">
        <v>45</v>
      </c>
      <c r="B43" s="90">
        <f t="shared" si="3"/>
        <v>3</v>
      </c>
      <c r="C43" s="91">
        <f t="shared" si="0"/>
        <v>1.4218009478672986</v>
      </c>
      <c r="D43" s="87">
        <v>3</v>
      </c>
      <c r="E43" s="91">
        <f t="shared" si="1"/>
        <v>1.4218009478672986</v>
      </c>
      <c r="F43" s="87">
        <v>0</v>
      </c>
      <c r="G43" s="91">
        <f t="shared" si="2"/>
        <v>0</v>
      </c>
      <c r="M43" s="15"/>
      <c r="N43" s="15"/>
    </row>
    <row r="44" spans="1:13" ht="34.5" customHeight="1">
      <c r="A44" s="27" t="s">
        <v>46</v>
      </c>
      <c r="B44" s="90"/>
      <c r="C44" s="91"/>
      <c r="D44" s="90"/>
      <c r="E44" s="91"/>
      <c r="F44" s="90"/>
      <c r="G44" s="91"/>
      <c r="J44" s="15"/>
      <c r="M44" s="15"/>
    </row>
    <row r="45" spans="1:12" ht="36.75" customHeight="1">
      <c r="A45" s="25" t="s">
        <v>47</v>
      </c>
      <c r="B45" s="90">
        <f>D45+F45</f>
        <v>0</v>
      </c>
      <c r="C45" s="91">
        <f t="shared" si="0"/>
        <v>0</v>
      </c>
      <c r="D45" s="87">
        <v>0</v>
      </c>
      <c r="E45" s="91">
        <f t="shared" si="1"/>
        <v>0</v>
      </c>
      <c r="F45" s="87">
        <v>0</v>
      </c>
      <c r="G45" s="91">
        <f t="shared" si="2"/>
        <v>0</v>
      </c>
      <c r="J45" s="15"/>
      <c r="K45" s="15"/>
      <c r="L45" s="15"/>
    </row>
    <row r="46" spans="1:12" ht="32.25">
      <c r="A46" s="25" t="s">
        <v>48</v>
      </c>
      <c r="B46" s="90">
        <f>D46+F46</f>
        <v>6</v>
      </c>
      <c r="C46" s="91">
        <f t="shared" si="0"/>
        <v>2.843601895734597</v>
      </c>
      <c r="D46" s="87">
        <v>6</v>
      </c>
      <c r="E46" s="91">
        <f t="shared" si="1"/>
        <v>2.843601895734597</v>
      </c>
      <c r="F46" s="87">
        <v>0</v>
      </c>
      <c r="G46" s="91">
        <f t="shared" si="2"/>
        <v>0</v>
      </c>
      <c r="J46" s="15"/>
      <c r="K46" s="15"/>
      <c r="L46" s="15"/>
    </row>
    <row r="47" spans="1:12" ht="32.25">
      <c r="A47" s="25" t="s">
        <v>49</v>
      </c>
      <c r="B47" s="90">
        <f>D47+F47</f>
        <v>37</v>
      </c>
      <c r="C47" s="91">
        <f t="shared" si="0"/>
        <v>17.535545023696685</v>
      </c>
      <c r="D47" s="87">
        <v>22</v>
      </c>
      <c r="E47" s="91">
        <f t="shared" si="1"/>
        <v>10.42654028436019</v>
      </c>
      <c r="F47" s="87">
        <v>15</v>
      </c>
      <c r="G47" s="91">
        <f t="shared" si="2"/>
        <v>7.109004739336493</v>
      </c>
      <c r="J47" s="15"/>
      <c r="K47" s="15"/>
      <c r="L47" s="15"/>
    </row>
    <row r="48" spans="1:12" ht="33.75" customHeight="1">
      <c r="A48" s="25" t="s">
        <v>50</v>
      </c>
      <c r="B48" s="90">
        <f>D48+F48</f>
        <v>131</v>
      </c>
      <c r="C48" s="91">
        <f t="shared" si="0"/>
        <v>62.08530805687204</v>
      </c>
      <c r="D48" s="87">
        <v>77</v>
      </c>
      <c r="E48" s="91">
        <f t="shared" si="1"/>
        <v>36.492890995260666</v>
      </c>
      <c r="F48" s="87">
        <v>54</v>
      </c>
      <c r="G48" s="91">
        <f t="shared" si="2"/>
        <v>25.59241706161137</v>
      </c>
      <c r="I48" s="15"/>
      <c r="J48" s="15"/>
      <c r="K48" s="15"/>
      <c r="L48" s="15"/>
    </row>
    <row r="49" spans="1:10" ht="32.25">
      <c r="A49" s="25" t="s">
        <v>51</v>
      </c>
      <c r="B49" s="90">
        <f>D49+F49</f>
        <v>37</v>
      </c>
      <c r="C49" s="91">
        <f t="shared" si="0"/>
        <v>17.535545023696685</v>
      </c>
      <c r="D49" s="87">
        <v>17</v>
      </c>
      <c r="E49" s="91">
        <f t="shared" si="1"/>
        <v>8.056872037914692</v>
      </c>
      <c r="F49" s="87">
        <v>20</v>
      </c>
      <c r="G49" s="91">
        <f t="shared" si="2"/>
        <v>9.47867298578199</v>
      </c>
      <c r="I49" s="15"/>
      <c r="J49" s="15"/>
    </row>
    <row r="50" spans="1:10" ht="16.5" customHeight="1">
      <c r="A50" s="171" t="s">
        <v>52</v>
      </c>
      <c r="B50" s="171"/>
      <c r="C50" s="171"/>
      <c r="D50" s="171"/>
      <c r="E50" s="171"/>
      <c r="F50" s="171"/>
      <c r="G50" s="171"/>
      <c r="I50" s="15"/>
      <c r="J50" s="15"/>
    </row>
    <row r="51" spans="1:10" ht="16.5" customHeight="1">
      <c r="A51" s="28"/>
      <c r="B51" s="28"/>
      <c r="C51" s="28"/>
      <c r="D51" s="28"/>
      <c r="E51" s="28"/>
      <c r="F51" s="28"/>
      <c r="G51" s="28"/>
      <c r="I51" s="15"/>
      <c r="J51" s="15"/>
    </row>
    <row r="52" spans="1:7" ht="15" customHeight="1">
      <c r="A52" s="161" t="s">
        <v>53</v>
      </c>
      <c r="B52" s="161"/>
      <c r="C52" s="161"/>
      <c r="D52" s="161"/>
      <c r="E52" s="161"/>
      <c r="F52" s="161"/>
      <c r="G52" s="161"/>
    </row>
    <row r="53" spans="1:7" ht="15" customHeight="1">
      <c r="A53" s="161" t="s">
        <v>54</v>
      </c>
      <c r="B53" s="161"/>
      <c r="C53" s="161"/>
      <c r="D53" s="161"/>
      <c r="E53" s="161"/>
      <c r="F53" s="161"/>
      <c r="G53" s="161"/>
    </row>
  </sheetData>
  <sheetProtection/>
  <mergeCells count="9">
    <mergeCell ref="A50:G50"/>
    <mergeCell ref="A52:G52"/>
    <mergeCell ref="A53:G53"/>
    <mergeCell ref="A1:G1"/>
    <mergeCell ref="A2:G2"/>
    <mergeCell ref="B3:E3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0">
      <selection activeCell="B14" sqref="B14"/>
    </sheetView>
  </sheetViews>
  <sheetFormatPr defaultColWidth="9.00390625" defaultRowHeight="16.5"/>
  <cols>
    <col min="1" max="1" width="16.00390625" style="26" customWidth="1"/>
    <col min="2" max="2" width="11.625" style="7" customWidth="1"/>
    <col min="3" max="3" width="14.25390625" style="7" customWidth="1"/>
    <col min="4" max="4" width="13.25390625" style="7" customWidth="1"/>
    <col min="5" max="5" width="20.25390625" style="7" customWidth="1"/>
    <col min="6" max="6" width="12.125" style="7" customWidth="1"/>
    <col min="7" max="7" width="24.375" style="7" customWidth="1"/>
    <col min="8" max="8" width="3.875" style="7" customWidth="1"/>
    <col min="9" max="16384" width="9.00390625" style="7" customWidth="1"/>
  </cols>
  <sheetData>
    <row r="1" spans="1:7" ht="37.5" customHeight="1">
      <c r="A1" s="165" t="s">
        <v>4</v>
      </c>
      <c r="B1" s="166"/>
      <c r="C1" s="166"/>
      <c r="D1" s="166"/>
      <c r="E1" s="166"/>
      <c r="F1" s="166"/>
      <c r="G1" s="166"/>
    </row>
    <row r="2" spans="1:7" ht="37.5" customHeight="1">
      <c r="A2" s="167" t="s">
        <v>55</v>
      </c>
      <c r="B2" s="167"/>
      <c r="C2" s="167"/>
      <c r="D2" s="167"/>
      <c r="E2" s="167"/>
      <c r="F2" s="167"/>
      <c r="G2" s="167"/>
    </row>
    <row r="3" spans="1:7" ht="39" customHeight="1">
      <c r="A3" s="20"/>
      <c r="B3" s="168" t="s">
        <v>56</v>
      </c>
      <c r="C3" s="168"/>
      <c r="D3" s="168"/>
      <c r="E3" s="168"/>
      <c r="F3" s="9"/>
      <c r="G3" s="29" t="s">
        <v>58</v>
      </c>
    </row>
    <row r="4" spans="1:7" ht="36" customHeight="1">
      <c r="A4" s="21"/>
      <c r="B4" s="169" t="s">
        <v>60</v>
      </c>
      <c r="C4" s="170"/>
      <c r="D4" s="169" t="s">
        <v>5</v>
      </c>
      <c r="E4" s="170"/>
      <c r="F4" s="169" t="s">
        <v>6</v>
      </c>
      <c r="G4" s="170"/>
    </row>
    <row r="5" spans="1:7" ht="32.25">
      <c r="A5" s="22"/>
      <c r="B5" s="19" t="s">
        <v>80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16.5">
      <c r="A6" s="23" t="s">
        <v>82</v>
      </c>
      <c r="B6" s="10">
        <f aca="true" t="shared" si="0" ref="B6:G6">SUM(B8:B31)</f>
        <v>205</v>
      </c>
      <c r="C6" s="10">
        <f t="shared" si="0"/>
        <v>100</v>
      </c>
      <c r="D6" s="10">
        <f t="shared" si="0"/>
        <v>135</v>
      </c>
      <c r="E6" s="11">
        <f t="shared" si="0"/>
        <v>65.85365853658537</v>
      </c>
      <c r="F6" s="10">
        <f t="shared" si="0"/>
        <v>70</v>
      </c>
      <c r="G6" s="11">
        <f t="shared" si="0"/>
        <v>34.14634146341464</v>
      </c>
    </row>
    <row r="7" spans="1:7" ht="32.25">
      <c r="A7" s="24" t="s">
        <v>83</v>
      </c>
      <c r="B7" s="12"/>
      <c r="C7" s="12"/>
      <c r="D7" s="12"/>
      <c r="E7" s="12"/>
      <c r="F7" s="12"/>
      <c r="G7" s="12"/>
    </row>
    <row r="8" spans="1:7" s="14" customFormat="1" ht="32.25">
      <c r="A8" s="24" t="s">
        <v>11</v>
      </c>
      <c r="B8" s="12">
        <v>33</v>
      </c>
      <c r="C8" s="13">
        <v>16.097560975609756</v>
      </c>
      <c r="D8" s="12">
        <v>22</v>
      </c>
      <c r="E8" s="13">
        <v>10.731707317073171</v>
      </c>
      <c r="F8" s="12">
        <v>11</v>
      </c>
      <c r="G8" s="13">
        <v>5.365853658536586</v>
      </c>
    </row>
    <row r="9" spans="1:7" ht="32.25">
      <c r="A9" s="24" t="s">
        <v>12</v>
      </c>
      <c r="B9" s="12">
        <v>10</v>
      </c>
      <c r="C9" s="13">
        <v>4.878048780487805</v>
      </c>
      <c r="D9" s="12">
        <v>7</v>
      </c>
      <c r="E9" s="13">
        <v>3.414634146341464</v>
      </c>
      <c r="F9" s="12">
        <v>3</v>
      </c>
      <c r="G9" s="13">
        <v>1.4634146341463417</v>
      </c>
    </row>
    <row r="10" spans="1:7" ht="32.25">
      <c r="A10" s="24" t="s">
        <v>13</v>
      </c>
      <c r="B10" s="12">
        <v>13</v>
      </c>
      <c r="C10" s="13">
        <v>6.341463414634147</v>
      </c>
      <c r="D10" s="12">
        <v>7</v>
      </c>
      <c r="E10" s="13">
        <v>3.414634146341464</v>
      </c>
      <c r="F10" s="12">
        <v>6</v>
      </c>
      <c r="G10" s="13">
        <v>2.9268292682926833</v>
      </c>
    </row>
    <row r="11" spans="1:7" ht="32.25">
      <c r="A11" s="24" t="s">
        <v>14</v>
      </c>
      <c r="B11" s="12">
        <v>0</v>
      </c>
      <c r="C11" s="13">
        <v>0</v>
      </c>
      <c r="D11" s="12">
        <v>0</v>
      </c>
      <c r="E11" s="13">
        <v>0</v>
      </c>
      <c r="F11" s="12">
        <v>0</v>
      </c>
      <c r="G11" s="13">
        <v>0</v>
      </c>
    </row>
    <row r="12" spans="1:7" ht="32.25">
      <c r="A12" s="24" t="s">
        <v>15</v>
      </c>
      <c r="B12" s="12">
        <v>5</v>
      </c>
      <c r="C12" s="13">
        <v>2.4390243902439024</v>
      </c>
      <c r="D12" s="12">
        <v>3</v>
      </c>
      <c r="E12" s="13">
        <v>1.4634146341463417</v>
      </c>
      <c r="F12" s="12">
        <v>2</v>
      </c>
      <c r="G12" s="13">
        <v>0.975609756097561</v>
      </c>
    </row>
    <row r="13" spans="1:7" ht="32.25">
      <c r="A13" s="24" t="s">
        <v>16</v>
      </c>
      <c r="B13" s="12">
        <v>4</v>
      </c>
      <c r="C13" s="13">
        <v>1.951219512195122</v>
      </c>
      <c r="D13" s="12">
        <v>2</v>
      </c>
      <c r="E13" s="13">
        <v>0.975609756097561</v>
      </c>
      <c r="F13" s="12">
        <v>2</v>
      </c>
      <c r="G13" s="13">
        <v>0.975609756097561</v>
      </c>
    </row>
    <row r="14" spans="1:7" ht="32.25">
      <c r="A14" s="24" t="s">
        <v>17</v>
      </c>
      <c r="B14" s="12">
        <v>8</v>
      </c>
      <c r="C14" s="13">
        <v>3.902439024390244</v>
      </c>
      <c r="D14" s="12">
        <v>7</v>
      </c>
      <c r="E14" s="13">
        <v>3.414634146341464</v>
      </c>
      <c r="F14" s="12">
        <v>1</v>
      </c>
      <c r="G14" s="13">
        <v>0.4878048780487805</v>
      </c>
    </row>
    <row r="15" spans="1:7" ht="32.25">
      <c r="A15" s="24" t="s">
        <v>18</v>
      </c>
      <c r="B15" s="12">
        <v>3</v>
      </c>
      <c r="C15" s="13">
        <v>1.4634146341463417</v>
      </c>
      <c r="D15" s="12">
        <v>1</v>
      </c>
      <c r="E15" s="13">
        <v>0.4878048780487805</v>
      </c>
      <c r="F15" s="12">
        <v>2</v>
      </c>
      <c r="G15" s="13">
        <v>0.975609756097561</v>
      </c>
    </row>
    <row r="16" spans="1:7" ht="32.25">
      <c r="A16" s="24" t="s">
        <v>19</v>
      </c>
      <c r="B16" s="12">
        <v>2</v>
      </c>
      <c r="C16" s="13">
        <v>0.975609756097561</v>
      </c>
      <c r="D16" s="12">
        <v>1</v>
      </c>
      <c r="E16" s="13">
        <v>0.4878048780487805</v>
      </c>
      <c r="F16" s="12">
        <v>1</v>
      </c>
      <c r="G16" s="13">
        <v>0.4878048780487805</v>
      </c>
    </row>
    <row r="17" spans="1:7" ht="32.25">
      <c r="A17" s="24" t="s">
        <v>20</v>
      </c>
      <c r="B17" s="12">
        <v>1</v>
      </c>
      <c r="C17" s="13">
        <v>0.4878048780487805</v>
      </c>
      <c r="D17" s="12">
        <v>1</v>
      </c>
      <c r="E17" s="13">
        <v>0.4878048780487805</v>
      </c>
      <c r="F17" s="12">
        <v>0</v>
      </c>
      <c r="G17" s="13">
        <v>0</v>
      </c>
    </row>
    <row r="18" spans="1:7" ht="32.25">
      <c r="A18" s="24" t="s">
        <v>21</v>
      </c>
      <c r="B18" s="12">
        <v>1</v>
      </c>
      <c r="C18" s="13">
        <v>0.4878048780487805</v>
      </c>
      <c r="D18" s="12">
        <v>1</v>
      </c>
      <c r="E18" s="13">
        <v>0.4878048780487805</v>
      </c>
      <c r="F18" s="12">
        <v>0</v>
      </c>
      <c r="G18" s="13">
        <v>0</v>
      </c>
    </row>
    <row r="19" spans="1:7" ht="32.25">
      <c r="A19" s="24" t="s">
        <v>22</v>
      </c>
      <c r="B19" s="12">
        <v>2</v>
      </c>
      <c r="C19" s="13">
        <v>0.975609756097561</v>
      </c>
      <c r="D19" s="12">
        <v>2</v>
      </c>
      <c r="E19" s="13">
        <v>0.975609756097561</v>
      </c>
      <c r="F19" s="12">
        <v>0</v>
      </c>
      <c r="G19" s="13">
        <v>0</v>
      </c>
    </row>
    <row r="20" spans="1:7" ht="32.25">
      <c r="A20" s="24" t="s">
        <v>23</v>
      </c>
      <c r="B20" s="12">
        <v>0</v>
      </c>
      <c r="C20" s="13">
        <v>0</v>
      </c>
      <c r="D20" s="12">
        <v>0</v>
      </c>
      <c r="E20" s="13">
        <v>0</v>
      </c>
      <c r="F20" s="12">
        <v>0</v>
      </c>
      <c r="G20" s="13">
        <v>0</v>
      </c>
    </row>
    <row r="21" spans="1:7" ht="38.25" customHeight="1">
      <c r="A21" s="24" t="s">
        <v>65</v>
      </c>
      <c r="B21" s="12">
        <v>0</v>
      </c>
      <c r="C21" s="13">
        <v>0</v>
      </c>
      <c r="D21" s="12">
        <v>0</v>
      </c>
      <c r="E21" s="13">
        <v>0</v>
      </c>
      <c r="F21" s="12">
        <v>0</v>
      </c>
      <c r="G21" s="13">
        <v>0</v>
      </c>
    </row>
    <row r="22" spans="1:7" ht="32.25">
      <c r="A22" s="24" t="s">
        <v>24</v>
      </c>
      <c r="B22" s="12">
        <v>2</v>
      </c>
      <c r="C22" s="13">
        <v>0.975609756097561</v>
      </c>
      <c r="D22" s="12">
        <v>2</v>
      </c>
      <c r="E22" s="13">
        <v>0.975609756097561</v>
      </c>
      <c r="F22" s="12">
        <v>0</v>
      </c>
      <c r="G22" s="13">
        <v>0</v>
      </c>
    </row>
    <row r="23" spans="1:7" ht="32.25">
      <c r="A23" s="24" t="s">
        <v>25</v>
      </c>
      <c r="B23" s="12">
        <v>1</v>
      </c>
      <c r="C23" s="13">
        <v>0.4878048780487805</v>
      </c>
      <c r="D23" s="12">
        <v>0</v>
      </c>
      <c r="E23" s="13">
        <v>0</v>
      </c>
      <c r="F23" s="12">
        <v>1</v>
      </c>
      <c r="G23" s="13">
        <v>0.4878048780487805</v>
      </c>
    </row>
    <row r="24" spans="1:7" s="14" customFormat="1" ht="32.25">
      <c r="A24" s="24" t="s">
        <v>26</v>
      </c>
      <c r="B24" s="12">
        <v>34</v>
      </c>
      <c r="C24" s="13">
        <v>16.585365853658537</v>
      </c>
      <c r="D24" s="12">
        <v>25</v>
      </c>
      <c r="E24" s="13">
        <v>12.195121951219512</v>
      </c>
      <c r="F24" s="12">
        <v>9</v>
      </c>
      <c r="G24" s="13">
        <v>4.390243902439024</v>
      </c>
    </row>
    <row r="25" spans="1:7" s="14" customFormat="1" ht="32.25">
      <c r="A25" s="24" t="s">
        <v>27</v>
      </c>
      <c r="B25" s="12">
        <v>0</v>
      </c>
      <c r="C25" s="13">
        <v>0</v>
      </c>
      <c r="D25" s="12">
        <v>0</v>
      </c>
      <c r="E25" s="13">
        <v>0</v>
      </c>
      <c r="F25" s="12">
        <v>0</v>
      </c>
      <c r="G25" s="13">
        <v>0</v>
      </c>
    </row>
    <row r="26" spans="1:7" s="14" customFormat="1" ht="32.25">
      <c r="A26" s="24" t="s">
        <v>28</v>
      </c>
      <c r="B26" s="12">
        <v>6</v>
      </c>
      <c r="C26" s="13">
        <v>2.9268292682926833</v>
      </c>
      <c r="D26" s="12">
        <v>2</v>
      </c>
      <c r="E26" s="13">
        <v>0.975609756097561</v>
      </c>
      <c r="F26" s="12">
        <v>4</v>
      </c>
      <c r="G26" s="13">
        <v>1.951219512195122</v>
      </c>
    </row>
    <row r="27" spans="1:7" s="14" customFormat="1" ht="32.25">
      <c r="A27" s="24" t="s">
        <v>29</v>
      </c>
      <c r="B27" s="12">
        <v>63</v>
      </c>
      <c r="C27" s="13">
        <v>30.73170731707317</v>
      </c>
      <c r="D27" s="12">
        <v>41</v>
      </c>
      <c r="E27" s="13">
        <v>20</v>
      </c>
      <c r="F27" s="12">
        <v>22</v>
      </c>
      <c r="G27" s="13">
        <v>10.731707317073171</v>
      </c>
    </row>
    <row r="28" spans="1:7" s="14" customFormat="1" ht="32.25">
      <c r="A28" s="24" t="s">
        <v>30</v>
      </c>
      <c r="B28" s="12">
        <v>17</v>
      </c>
      <c r="C28" s="13">
        <v>8.292682926829269</v>
      </c>
      <c r="D28" s="12">
        <v>11</v>
      </c>
      <c r="E28" s="13">
        <v>5.365853658536586</v>
      </c>
      <c r="F28" s="12">
        <v>6</v>
      </c>
      <c r="G28" s="13">
        <v>2.9268292682926833</v>
      </c>
    </row>
    <row r="29" spans="1:7" s="14" customFormat="1" ht="32.25">
      <c r="A29" s="24" t="s">
        <v>31</v>
      </c>
      <c r="B29" s="12">
        <v>0</v>
      </c>
      <c r="C29" s="13">
        <v>0</v>
      </c>
      <c r="D29" s="12">
        <v>0</v>
      </c>
      <c r="E29" s="13">
        <v>0</v>
      </c>
      <c r="F29" s="12">
        <v>0</v>
      </c>
      <c r="G29" s="13">
        <v>0</v>
      </c>
    </row>
    <row r="30" spans="1:7" ht="32.25">
      <c r="A30" s="24" t="s">
        <v>32</v>
      </c>
      <c r="B30" s="12">
        <v>0</v>
      </c>
      <c r="C30" s="13">
        <v>0</v>
      </c>
      <c r="D30" s="10">
        <v>0</v>
      </c>
      <c r="E30" s="13">
        <v>0</v>
      </c>
      <c r="F30" s="10">
        <v>0</v>
      </c>
      <c r="G30" s="13">
        <v>0</v>
      </c>
    </row>
    <row r="31" spans="1:7" ht="32.25">
      <c r="A31" s="27" t="s">
        <v>33</v>
      </c>
      <c r="B31" s="12">
        <v>0</v>
      </c>
      <c r="C31" s="13">
        <v>0</v>
      </c>
      <c r="D31" s="10">
        <v>0</v>
      </c>
      <c r="E31" s="13">
        <v>0</v>
      </c>
      <c r="F31" s="10">
        <v>0</v>
      </c>
      <c r="G31" s="13">
        <v>0</v>
      </c>
    </row>
    <row r="32" spans="1:7" ht="39" customHeight="1">
      <c r="A32" s="27" t="s">
        <v>34</v>
      </c>
      <c r="B32" s="10"/>
      <c r="C32" s="13"/>
      <c r="D32" s="10"/>
      <c r="E32" s="13"/>
      <c r="F32" s="10"/>
      <c r="G32" s="13"/>
    </row>
    <row r="33" spans="1:7" ht="37.5" customHeight="1">
      <c r="A33" s="25" t="s">
        <v>35</v>
      </c>
      <c r="B33" s="10">
        <v>0</v>
      </c>
      <c r="C33" s="13">
        <v>0</v>
      </c>
      <c r="D33" s="10">
        <v>0</v>
      </c>
      <c r="E33" s="13">
        <v>0</v>
      </c>
      <c r="F33" s="10">
        <v>0</v>
      </c>
      <c r="G33" s="13">
        <v>0</v>
      </c>
    </row>
    <row r="34" spans="1:7" ht="33" customHeight="1">
      <c r="A34" s="25" t="s">
        <v>36</v>
      </c>
      <c r="B34" s="10">
        <v>4</v>
      </c>
      <c r="C34" s="13">
        <v>1.951219512195122</v>
      </c>
      <c r="D34" s="10">
        <v>1</v>
      </c>
      <c r="E34" s="13">
        <v>0.4878048780487805</v>
      </c>
      <c r="F34" s="10">
        <v>3</v>
      </c>
      <c r="G34" s="13">
        <v>1.4634146341463417</v>
      </c>
    </row>
    <row r="35" spans="1:7" ht="36" customHeight="1">
      <c r="A35" s="25" t="s">
        <v>37</v>
      </c>
      <c r="B35" s="10">
        <v>26</v>
      </c>
      <c r="C35" s="13">
        <v>12.682926829268293</v>
      </c>
      <c r="D35" s="10">
        <v>19</v>
      </c>
      <c r="E35" s="13">
        <v>9.268292682926829</v>
      </c>
      <c r="F35" s="10">
        <v>7</v>
      </c>
      <c r="G35" s="13">
        <v>3.414634146341464</v>
      </c>
    </row>
    <row r="36" spans="1:7" ht="36.75" customHeight="1">
      <c r="A36" s="25" t="s">
        <v>38</v>
      </c>
      <c r="B36" s="10">
        <v>49</v>
      </c>
      <c r="C36" s="13">
        <v>23.902439024390244</v>
      </c>
      <c r="D36" s="10">
        <v>37</v>
      </c>
      <c r="E36" s="13">
        <v>18.048780487804876</v>
      </c>
      <c r="F36" s="10">
        <v>12</v>
      </c>
      <c r="G36" s="13">
        <v>5.853658536585367</v>
      </c>
    </row>
    <row r="37" spans="1:7" ht="35.25" customHeight="1">
      <c r="A37" s="25" t="s">
        <v>39</v>
      </c>
      <c r="B37" s="10">
        <v>50</v>
      </c>
      <c r="C37" s="13">
        <v>24.390243902439025</v>
      </c>
      <c r="D37" s="10">
        <v>28</v>
      </c>
      <c r="E37" s="13">
        <v>13.658536585365855</v>
      </c>
      <c r="F37" s="10">
        <v>22</v>
      </c>
      <c r="G37" s="13">
        <v>10.731707317073171</v>
      </c>
    </row>
    <row r="38" spans="1:14" ht="36" customHeight="1">
      <c r="A38" s="25" t="s">
        <v>40</v>
      </c>
      <c r="B38" s="10">
        <v>35</v>
      </c>
      <c r="C38" s="13">
        <v>17.073170731707318</v>
      </c>
      <c r="D38" s="10">
        <v>25</v>
      </c>
      <c r="E38" s="13">
        <v>12.195121951219512</v>
      </c>
      <c r="F38" s="10">
        <v>10</v>
      </c>
      <c r="G38" s="13">
        <v>4.878048780487805</v>
      </c>
      <c r="M38" s="15"/>
      <c r="N38" s="15"/>
    </row>
    <row r="39" spans="1:14" ht="34.5" customHeight="1">
      <c r="A39" s="25" t="s">
        <v>41</v>
      </c>
      <c r="B39" s="10">
        <v>21</v>
      </c>
      <c r="C39" s="13">
        <v>10.24390243902439</v>
      </c>
      <c r="D39" s="10">
        <v>16</v>
      </c>
      <c r="E39" s="13">
        <v>7.804878048780488</v>
      </c>
      <c r="F39" s="10">
        <v>5</v>
      </c>
      <c r="G39" s="13">
        <v>2.4390243902439024</v>
      </c>
      <c r="M39" s="15"/>
      <c r="N39" s="15"/>
    </row>
    <row r="40" spans="1:14" ht="33" customHeight="1">
      <c r="A40" s="25" t="s">
        <v>42</v>
      </c>
      <c r="B40" s="10">
        <v>13</v>
      </c>
      <c r="C40" s="13">
        <v>6.341463414634147</v>
      </c>
      <c r="D40" s="10">
        <v>7</v>
      </c>
      <c r="E40" s="13">
        <v>3.414634146341464</v>
      </c>
      <c r="F40" s="10">
        <v>6</v>
      </c>
      <c r="G40" s="13">
        <v>2.9268292682926833</v>
      </c>
      <c r="M40" s="15"/>
      <c r="N40" s="15"/>
    </row>
    <row r="41" spans="1:14" ht="30.75" customHeight="1">
      <c r="A41" s="25" t="s">
        <v>43</v>
      </c>
      <c r="B41" s="10">
        <v>3</v>
      </c>
      <c r="C41" s="13">
        <v>1.4634146341463417</v>
      </c>
      <c r="D41" s="10">
        <v>1</v>
      </c>
      <c r="E41" s="13">
        <v>0.4878048780487805</v>
      </c>
      <c r="F41" s="10">
        <v>2</v>
      </c>
      <c r="G41" s="13">
        <v>0.975609756097561</v>
      </c>
      <c r="M41" s="15"/>
      <c r="N41" s="15"/>
    </row>
    <row r="42" spans="1:14" ht="37.5" customHeight="1">
      <c r="A42" s="25" t="s">
        <v>44</v>
      </c>
      <c r="B42" s="10">
        <v>3</v>
      </c>
      <c r="C42" s="13">
        <v>1.4634146341463417</v>
      </c>
      <c r="D42" s="10">
        <v>1</v>
      </c>
      <c r="E42" s="13">
        <v>0.4878048780487805</v>
      </c>
      <c r="F42" s="10">
        <v>2</v>
      </c>
      <c r="G42" s="13">
        <v>0.975609756097561</v>
      </c>
      <c r="M42" s="15"/>
      <c r="N42" s="15"/>
    </row>
    <row r="43" spans="1:14" ht="33" customHeight="1">
      <c r="A43" s="25" t="s">
        <v>45</v>
      </c>
      <c r="B43" s="10">
        <v>1</v>
      </c>
      <c r="C43" s="13">
        <v>0.4878048780487805</v>
      </c>
      <c r="D43" s="10">
        <v>0</v>
      </c>
      <c r="E43" s="13">
        <v>0</v>
      </c>
      <c r="F43" s="10">
        <v>1</v>
      </c>
      <c r="G43" s="13">
        <v>0.4878048780487805</v>
      </c>
      <c r="M43" s="15"/>
      <c r="N43" s="15"/>
    </row>
    <row r="44" spans="1:13" ht="34.5" customHeight="1">
      <c r="A44" s="27" t="s">
        <v>46</v>
      </c>
      <c r="B44" s="10"/>
      <c r="C44" s="13"/>
      <c r="D44" s="10"/>
      <c r="E44" s="13"/>
      <c r="F44" s="10"/>
      <c r="G44" s="13"/>
      <c r="J44" s="16"/>
      <c r="M44" s="15"/>
    </row>
    <row r="45" spans="1:12" ht="36.75" customHeight="1">
      <c r="A45" s="25" t="s">
        <v>47</v>
      </c>
      <c r="B45" s="10">
        <v>1</v>
      </c>
      <c r="C45" s="13">
        <v>0.4878048780487805</v>
      </c>
      <c r="D45" s="10">
        <v>0</v>
      </c>
      <c r="E45" s="13">
        <v>0</v>
      </c>
      <c r="F45" s="10">
        <v>1</v>
      </c>
      <c r="G45" s="13">
        <v>0.4878048780487805</v>
      </c>
      <c r="J45" s="16"/>
      <c r="K45" s="15"/>
      <c r="L45" s="15"/>
    </row>
    <row r="46" spans="1:12" ht="32.25">
      <c r="A46" s="25" t="s">
        <v>48</v>
      </c>
      <c r="B46" s="10">
        <v>2</v>
      </c>
      <c r="C46" s="13">
        <v>0.975609756097561</v>
      </c>
      <c r="D46" s="10">
        <v>2</v>
      </c>
      <c r="E46" s="13">
        <v>0.975609756097561</v>
      </c>
      <c r="F46" s="10">
        <v>0</v>
      </c>
      <c r="G46" s="13">
        <v>0</v>
      </c>
      <c r="J46" s="16"/>
      <c r="K46" s="15"/>
      <c r="L46" s="15"/>
    </row>
    <row r="47" spans="1:12" ht="32.25">
      <c r="A47" s="25" t="s">
        <v>49</v>
      </c>
      <c r="B47" s="10">
        <v>34</v>
      </c>
      <c r="C47" s="13">
        <v>16.585365853658537</v>
      </c>
      <c r="D47" s="10">
        <v>20</v>
      </c>
      <c r="E47" s="13">
        <v>9.75609756097561</v>
      </c>
      <c r="F47" s="10">
        <v>14</v>
      </c>
      <c r="G47" s="13">
        <v>6.829268292682928</v>
      </c>
      <c r="J47" s="16"/>
      <c r="K47" s="15"/>
      <c r="L47" s="15"/>
    </row>
    <row r="48" spans="1:12" ht="33.75" customHeight="1">
      <c r="A48" s="25" t="s">
        <v>50</v>
      </c>
      <c r="B48" s="10">
        <v>141</v>
      </c>
      <c r="C48" s="13">
        <v>68.78048780487805</v>
      </c>
      <c r="D48" s="10">
        <v>93</v>
      </c>
      <c r="E48" s="13">
        <v>45.36585365853659</v>
      </c>
      <c r="F48" s="10">
        <v>48</v>
      </c>
      <c r="G48" s="13">
        <v>23.414634146341466</v>
      </c>
      <c r="I48" s="15"/>
      <c r="J48" s="16"/>
      <c r="K48" s="15"/>
      <c r="L48" s="15"/>
    </row>
    <row r="49" spans="1:10" ht="32.25">
      <c r="A49" s="25" t="s">
        <v>51</v>
      </c>
      <c r="B49" s="10">
        <v>27</v>
      </c>
      <c r="C49" s="13">
        <v>13.170731707317074</v>
      </c>
      <c r="D49" s="10">
        <v>20</v>
      </c>
      <c r="E49" s="13">
        <v>9.75609756097561</v>
      </c>
      <c r="F49" s="10">
        <v>7</v>
      </c>
      <c r="G49" s="13">
        <v>3.414634146341464</v>
      </c>
      <c r="I49" s="15"/>
      <c r="J49" s="15"/>
    </row>
    <row r="50" spans="1:10" ht="16.5" customHeight="1">
      <c r="A50" s="171" t="s">
        <v>52</v>
      </c>
      <c r="B50" s="171"/>
      <c r="C50" s="171"/>
      <c r="D50" s="171"/>
      <c r="E50" s="171"/>
      <c r="F50" s="171"/>
      <c r="G50" s="171"/>
      <c r="I50" s="15"/>
      <c r="J50" s="15"/>
    </row>
    <row r="51" spans="1:10" ht="16.5" customHeight="1">
      <c r="A51" s="28"/>
      <c r="B51" s="28"/>
      <c r="C51" s="28"/>
      <c r="D51" s="28"/>
      <c r="E51" s="28"/>
      <c r="F51" s="28"/>
      <c r="G51" s="28"/>
      <c r="I51" s="15"/>
      <c r="J51" s="15"/>
    </row>
    <row r="52" spans="1:7" ht="15" customHeight="1">
      <c r="A52" s="161" t="s">
        <v>53</v>
      </c>
      <c r="B52" s="161"/>
      <c r="C52" s="161"/>
      <c r="D52" s="161"/>
      <c r="E52" s="161"/>
      <c r="F52" s="161"/>
      <c r="G52" s="161"/>
    </row>
    <row r="53" spans="1:7" ht="15" customHeight="1">
      <c r="A53" s="161" t="s">
        <v>54</v>
      </c>
      <c r="B53" s="161"/>
      <c r="C53" s="161"/>
      <c r="D53" s="161"/>
      <c r="E53" s="161"/>
      <c r="F53" s="161"/>
      <c r="G53" s="161"/>
    </row>
  </sheetData>
  <sheetProtection/>
  <mergeCells count="9">
    <mergeCell ref="A52:G52"/>
    <mergeCell ref="A53:G53"/>
    <mergeCell ref="A1:G1"/>
    <mergeCell ref="B3:E3"/>
    <mergeCell ref="B4:C4"/>
    <mergeCell ref="D4:E4"/>
    <mergeCell ref="F4:G4"/>
    <mergeCell ref="A50:G50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zoomScalePageLayoutView="0" workbookViewId="0" topLeftCell="A34">
      <selection activeCell="A6" sqref="A6"/>
    </sheetView>
  </sheetViews>
  <sheetFormatPr defaultColWidth="9.00390625" defaultRowHeight="27" customHeight="1"/>
  <cols>
    <col min="1" max="1" width="15.625" style="7" customWidth="1"/>
    <col min="2" max="3" width="11.625" style="7" customWidth="1"/>
    <col min="4" max="4" width="10.625" style="7" customWidth="1"/>
    <col min="5" max="5" width="10.375" style="7" customWidth="1"/>
    <col min="6" max="6" width="9.50390625" style="7" customWidth="1"/>
    <col min="7" max="7" width="14.875" style="7" customWidth="1"/>
    <col min="8" max="8" width="3.875" style="7" customWidth="1"/>
    <col min="9" max="16384" width="9.00390625" style="7" customWidth="1"/>
  </cols>
  <sheetData>
    <row r="1" spans="1:7" ht="27" customHeight="1">
      <c r="A1" s="165" t="s">
        <v>3</v>
      </c>
      <c r="B1" s="166"/>
      <c r="C1" s="166"/>
      <c r="D1" s="166"/>
      <c r="E1" s="166"/>
      <c r="F1" s="166"/>
      <c r="G1" s="166"/>
    </row>
    <row r="2" spans="1:7" ht="27" customHeight="1">
      <c r="A2" s="167" t="s">
        <v>55</v>
      </c>
      <c r="B2" s="167"/>
      <c r="C2" s="167"/>
      <c r="D2" s="167"/>
      <c r="E2" s="167"/>
      <c r="F2" s="167"/>
      <c r="G2" s="167"/>
    </row>
    <row r="3" spans="1:7" ht="27" customHeight="1">
      <c r="A3" s="8"/>
      <c r="B3" s="168" t="s">
        <v>57</v>
      </c>
      <c r="C3" s="168"/>
      <c r="D3" s="168"/>
      <c r="E3" s="168"/>
      <c r="F3" s="9"/>
      <c r="G3" s="30" t="s">
        <v>59</v>
      </c>
    </row>
    <row r="4" spans="1:7" ht="27" customHeight="1">
      <c r="A4" s="31"/>
      <c r="B4" s="177" t="s">
        <v>60</v>
      </c>
      <c r="C4" s="170"/>
      <c r="D4" s="169" t="s">
        <v>5</v>
      </c>
      <c r="E4" s="170"/>
      <c r="F4" s="169" t="s">
        <v>72</v>
      </c>
      <c r="G4" s="170"/>
    </row>
    <row r="5" spans="1:7" ht="27" customHeight="1">
      <c r="A5" s="32"/>
      <c r="B5" s="19" t="s">
        <v>80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27" customHeight="1">
      <c r="A6" s="23" t="s">
        <v>9</v>
      </c>
      <c r="B6" s="10">
        <f aca="true" t="shared" si="0" ref="B6:G6">SUM(B8:B31)</f>
        <v>226</v>
      </c>
      <c r="C6" s="10">
        <f t="shared" si="0"/>
        <v>100</v>
      </c>
      <c r="D6" s="10">
        <f t="shared" si="0"/>
        <v>137</v>
      </c>
      <c r="E6" s="11">
        <f t="shared" si="0"/>
        <v>60.61946902654867</v>
      </c>
      <c r="F6" s="10">
        <f t="shared" si="0"/>
        <v>89</v>
      </c>
      <c r="G6" s="11">
        <f t="shared" si="0"/>
        <v>39.380530973451336</v>
      </c>
    </row>
    <row r="7" spans="1:7" ht="27" customHeight="1">
      <c r="A7" s="24" t="s">
        <v>10</v>
      </c>
      <c r="B7" s="12"/>
      <c r="C7" s="12"/>
      <c r="D7" s="12"/>
      <c r="E7" s="12"/>
      <c r="F7" s="12"/>
      <c r="G7" s="12"/>
    </row>
    <row r="8" spans="1:7" s="14" customFormat="1" ht="27" customHeight="1">
      <c r="A8" s="24" t="s">
        <v>11</v>
      </c>
      <c r="B8" s="12">
        <f>D8+F8</f>
        <v>40</v>
      </c>
      <c r="C8" s="13">
        <f>B8/$B$6*100</f>
        <v>17.699115044247787</v>
      </c>
      <c r="D8" s="12">
        <v>28</v>
      </c>
      <c r="E8" s="13">
        <f>D8/$B$6*100</f>
        <v>12.389380530973451</v>
      </c>
      <c r="F8" s="12">
        <v>12</v>
      </c>
      <c r="G8" s="13">
        <f>F8/$B$6*100</f>
        <v>5.3097345132743365</v>
      </c>
    </row>
    <row r="9" spans="1:7" ht="27" customHeight="1">
      <c r="A9" s="24" t="s">
        <v>12</v>
      </c>
      <c r="B9" s="12">
        <f aca="true" t="shared" si="1" ref="B9:B31">D9+F9</f>
        <v>10</v>
      </c>
      <c r="C9" s="13">
        <f aca="true" t="shared" si="2" ref="C9:C49">B9/$B$6*100</f>
        <v>4.424778761061947</v>
      </c>
      <c r="D9" s="12">
        <v>5</v>
      </c>
      <c r="E9" s="13">
        <f aca="true" t="shared" si="3" ref="E9:E49">D9/$B$6*100</f>
        <v>2.2123893805309733</v>
      </c>
      <c r="F9" s="12">
        <v>5</v>
      </c>
      <c r="G9" s="13">
        <f aca="true" t="shared" si="4" ref="G9:G49">F9/$B$6*100</f>
        <v>2.2123893805309733</v>
      </c>
    </row>
    <row r="10" spans="1:7" ht="27" customHeight="1">
      <c r="A10" s="24" t="s">
        <v>13</v>
      </c>
      <c r="B10" s="12">
        <f t="shared" si="1"/>
        <v>9</v>
      </c>
      <c r="C10" s="13">
        <f t="shared" si="2"/>
        <v>3.982300884955752</v>
      </c>
      <c r="D10" s="12">
        <v>6</v>
      </c>
      <c r="E10" s="13">
        <f t="shared" si="3"/>
        <v>2.6548672566371683</v>
      </c>
      <c r="F10" s="12">
        <v>3</v>
      </c>
      <c r="G10" s="13">
        <f t="shared" si="4"/>
        <v>1.3274336283185841</v>
      </c>
    </row>
    <row r="11" spans="1:7" ht="27" customHeight="1">
      <c r="A11" s="24" t="s">
        <v>14</v>
      </c>
      <c r="B11" s="12">
        <f t="shared" si="1"/>
        <v>1</v>
      </c>
      <c r="C11" s="13">
        <f t="shared" si="2"/>
        <v>0.4424778761061947</v>
      </c>
      <c r="D11" s="12">
        <v>0</v>
      </c>
      <c r="E11" s="13">
        <f t="shared" si="3"/>
        <v>0</v>
      </c>
      <c r="F11" s="12">
        <v>1</v>
      </c>
      <c r="G11" s="13">
        <f t="shared" si="4"/>
        <v>0.4424778761061947</v>
      </c>
    </row>
    <row r="12" spans="1:7" ht="27" customHeight="1">
      <c r="A12" s="24" t="s">
        <v>15</v>
      </c>
      <c r="B12" s="12">
        <f t="shared" si="1"/>
        <v>3</v>
      </c>
      <c r="C12" s="13">
        <f t="shared" si="2"/>
        <v>1.3274336283185841</v>
      </c>
      <c r="D12" s="12">
        <v>2</v>
      </c>
      <c r="E12" s="13">
        <f t="shared" si="3"/>
        <v>0.8849557522123894</v>
      </c>
      <c r="F12" s="12">
        <v>1</v>
      </c>
      <c r="G12" s="13">
        <f t="shared" si="4"/>
        <v>0.4424778761061947</v>
      </c>
    </row>
    <row r="13" spans="1:7" ht="27" customHeight="1">
      <c r="A13" s="24" t="s">
        <v>16</v>
      </c>
      <c r="B13" s="12">
        <f t="shared" si="1"/>
        <v>3</v>
      </c>
      <c r="C13" s="13">
        <f t="shared" si="2"/>
        <v>1.3274336283185841</v>
      </c>
      <c r="D13" s="12">
        <v>1</v>
      </c>
      <c r="E13" s="13">
        <f t="shared" si="3"/>
        <v>0.4424778761061947</v>
      </c>
      <c r="F13" s="12">
        <v>2</v>
      </c>
      <c r="G13" s="13">
        <f t="shared" si="4"/>
        <v>0.8849557522123894</v>
      </c>
    </row>
    <row r="14" spans="1:7" ht="27" customHeight="1">
      <c r="A14" s="24" t="s">
        <v>17</v>
      </c>
      <c r="B14" s="12">
        <f t="shared" si="1"/>
        <v>3</v>
      </c>
      <c r="C14" s="13">
        <f t="shared" si="2"/>
        <v>1.3274336283185841</v>
      </c>
      <c r="D14" s="12">
        <v>0</v>
      </c>
      <c r="E14" s="13">
        <f t="shared" si="3"/>
        <v>0</v>
      </c>
      <c r="F14" s="12">
        <v>3</v>
      </c>
      <c r="G14" s="13">
        <f t="shared" si="4"/>
        <v>1.3274336283185841</v>
      </c>
    </row>
    <row r="15" spans="1:7" ht="27" customHeight="1">
      <c r="A15" s="24" t="s">
        <v>18</v>
      </c>
      <c r="B15" s="12">
        <f t="shared" si="1"/>
        <v>3</v>
      </c>
      <c r="C15" s="13">
        <f t="shared" si="2"/>
        <v>1.3274336283185841</v>
      </c>
      <c r="D15" s="12">
        <v>1</v>
      </c>
      <c r="E15" s="13">
        <f t="shared" si="3"/>
        <v>0.4424778761061947</v>
      </c>
      <c r="F15" s="12">
        <v>2</v>
      </c>
      <c r="G15" s="13">
        <f t="shared" si="4"/>
        <v>0.8849557522123894</v>
      </c>
    </row>
    <row r="16" spans="1:7" ht="27" customHeight="1">
      <c r="A16" s="24" t="s">
        <v>19</v>
      </c>
      <c r="B16" s="12">
        <f t="shared" si="1"/>
        <v>1</v>
      </c>
      <c r="C16" s="13">
        <f t="shared" si="2"/>
        <v>0.4424778761061947</v>
      </c>
      <c r="D16" s="12">
        <v>1</v>
      </c>
      <c r="E16" s="13">
        <f t="shared" si="3"/>
        <v>0.4424778761061947</v>
      </c>
      <c r="F16" s="12">
        <v>0</v>
      </c>
      <c r="G16" s="13">
        <f t="shared" si="4"/>
        <v>0</v>
      </c>
    </row>
    <row r="17" spans="1:7" ht="27" customHeight="1">
      <c r="A17" s="24" t="s">
        <v>20</v>
      </c>
      <c r="B17" s="12">
        <f t="shared" si="1"/>
        <v>2</v>
      </c>
      <c r="C17" s="13">
        <f t="shared" si="2"/>
        <v>0.8849557522123894</v>
      </c>
      <c r="D17" s="12">
        <v>0</v>
      </c>
      <c r="E17" s="13">
        <f t="shared" si="3"/>
        <v>0</v>
      </c>
      <c r="F17" s="12">
        <v>2</v>
      </c>
      <c r="G17" s="13">
        <f t="shared" si="4"/>
        <v>0.8849557522123894</v>
      </c>
    </row>
    <row r="18" spans="1:7" ht="27" customHeight="1">
      <c r="A18" s="24" t="s">
        <v>21</v>
      </c>
      <c r="B18" s="12">
        <f t="shared" si="1"/>
        <v>0</v>
      </c>
      <c r="C18" s="13">
        <f t="shared" si="2"/>
        <v>0</v>
      </c>
      <c r="D18" s="12">
        <v>0</v>
      </c>
      <c r="E18" s="13">
        <f t="shared" si="3"/>
        <v>0</v>
      </c>
      <c r="F18" s="12">
        <v>0</v>
      </c>
      <c r="G18" s="13">
        <f t="shared" si="4"/>
        <v>0</v>
      </c>
    </row>
    <row r="19" spans="1:7" ht="27" customHeight="1">
      <c r="A19" s="24" t="s">
        <v>22</v>
      </c>
      <c r="B19" s="12">
        <f t="shared" si="1"/>
        <v>1</v>
      </c>
      <c r="C19" s="13">
        <f t="shared" si="2"/>
        <v>0.4424778761061947</v>
      </c>
      <c r="D19" s="12">
        <v>1</v>
      </c>
      <c r="E19" s="13">
        <f t="shared" si="3"/>
        <v>0.4424778761061947</v>
      </c>
      <c r="F19" s="12">
        <v>0</v>
      </c>
      <c r="G19" s="13">
        <f t="shared" si="4"/>
        <v>0</v>
      </c>
    </row>
    <row r="20" spans="1:7" ht="27" customHeight="1">
      <c r="A20" s="24" t="s">
        <v>23</v>
      </c>
      <c r="B20" s="12">
        <f t="shared" si="1"/>
        <v>2</v>
      </c>
      <c r="C20" s="13">
        <f t="shared" si="2"/>
        <v>0.8849557522123894</v>
      </c>
      <c r="D20" s="12">
        <v>2</v>
      </c>
      <c r="E20" s="13">
        <f t="shared" si="3"/>
        <v>0.8849557522123894</v>
      </c>
      <c r="F20" s="12">
        <v>0</v>
      </c>
      <c r="G20" s="13">
        <f t="shared" si="4"/>
        <v>0</v>
      </c>
    </row>
    <row r="21" spans="1:7" ht="27" customHeight="1">
      <c r="A21" s="24" t="s">
        <v>65</v>
      </c>
      <c r="B21" s="12">
        <f t="shared" si="1"/>
        <v>0</v>
      </c>
      <c r="C21" s="13">
        <f t="shared" si="2"/>
        <v>0</v>
      </c>
      <c r="D21" s="12">
        <v>0</v>
      </c>
      <c r="E21" s="13">
        <f t="shared" si="3"/>
        <v>0</v>
      </c>
      <c r="F21" s="12">
        <v>0</v>
      </c>
      <c r="G21" s="13">
        <f t="shared" si="4"/>
        <v>0</v>
      </c>
    </row>
    <row r="22" spans="1:7" ht="27" customHeight="1">
      <c r="A22" s="24" t="s">
        <v>24</v>
      </c>
      <c r="B22" s="12">
        <f t="shared" si="1"/>
        <v>2</v>
      </c>
      <c r="C22" s="13">
        <f t="shared" si="2"/>
        <v>0.8849557522123894</v>
      </c>
      <c r="D22" s="12">
        <v>2</v>
      </c>
      <c r="E22" s="13">
        <f t="shared" si="3"/>
        <v>0.8849557522123894</v>
      </c>
      <c r="F22" s="12">
        <v>0</v>
      </c>
      <c r="G22" s="13">
        <f t="shared" si="4"/>
        <v>0</v>
      </c>
    </row>
    <row r="23" spans="1:7" ht="27" customHeight="1">
      <c r="A23" s="24" t="s">
        <v>25</v>
      </c>
      <c r="B23" s="12">
        <f t="shared" si="1"/>
        <v>7</v>
      </c>
      <c r="C23" s="13">
        <f t="shared" si="2"/>
        <v>3.0973451327433628</v>
      </c>
      <c r="D23" s="12">
        <v>4</v>
      </c>
      <c r="E23" s="13">
        <f t="shared" si="3"/>
        <v>1.7699115044247788</v>
      </c>
      <c r="F23" s="12">
        <v>3</v>
      </c>
      <c r="G23" s="13">
        <f t="shared" si="4"/>
        <v>1.3274336283185841</v>
      </c>
    </row>
    <row r="24" spans="1:7" s="14" customFormat="1" ht="27" customHeight="1">
      <c r="A24" s="24" t="s">
        <v>26</v>
      </c>
      <c r="B24" s="12">
        <f t="shared" si="1"/>
        <v>53</v>
      </c>
      <c r="C24" s="13">
        <f t="shared" si="2"/>
        <v>23.451327433628318</v>
      </c>
      <c r="D24" s="12">
        <v>37</v>
      </c>
      <c r="E24" s="13">
        <f t="shared" si="3"/>
        <v>16.371681415929203</v>
      </c>
      <c r="F24" s="12">
        <v>16</v>
      </c>
      <c r="G24" s="13">
        <f t="shared" si="4"/>
        <v>7.079646017699115</v>
      </c>
    </row>
    <row r="25" spans="1:7" s="14" customFormat="1" ht="27" customHeight="1">
      <c r="A25" s="24" t="s">
        <v>27</v>
      </c>
      <c r="B25" s="12">
        <f t="shared" si="1"/>
        <v>2</v>
      </c>
      <c r="C25" s="13">
        <f t="shared" si="2"/>
        <v>0.8849557522123894</v>
      </c>
      <c r="D25" s="12">
        <v>1</v>
      </c>
      <c r="E25" s="13">
        <f t="shared" si="3"/>
        <v>0.4424778761061947</v>
      </c>
      <c r="F25" s="12">
        <v>1</v>
      </c>
      <c r="G25" s="13">
        <f t="shared" si="4"/>
        <v>0.4424778761061947</v>
      </c>
    </row>
    <row r="26" spans="1:7" s="14" customFormat="1" ht="27" customHeight="1">
      <c r="A26" s="24" t="s">
        <v>28</v>
      </c>
      <c r="B26" s="12">
        <f t="shared" si="1"/>
        <v>14</v>
      </c>
      <c r="C26" s="13">
        <f t="shared" si="2"/>
        <v>6.1946902654867255</v>
      </c>
      <c r="D26" s="12">
        <v>7</v>
      </c>
      <c r="E26" s="13">
        <f t="shared" si="3"/>
        <v>3.0973451327433628</v>
      </c>
      <c r="F26" s="12">
        <v>7</v>
      </c>
      <c r="G26" s="13">
        <f t="shared" si="4"/>
        <v>3.0973451327433628</v>
      </c>
    </row>
    <row r="27" spans="1:7" s="14" customFormat="1" ht="27" customHeight="1">
      <c r="A27" s="24" t="s">
        <v>29</v>
      </c>
      <c r="B27" s="12">
        <f t="shared" si="1"/>
        <v>50</v>
      </c>
      <c r="C27" s="13">
        <f t="shared" si="2"/>
        <v>22.123893805309734</v>
      </c>
      <c r="D27" s="12">
        <v>28</v>
      </c>
      <c r="E27" s="13">
        <f t="shared" si="3"/>
        <v>12.389380530973451</v>
      </c>
      <c r="F27" s="12">
        <v>22</v>
      </c>
      <c r="G27" s="13">
        <f t="shared" si="4"/>
        <v>9.734513274336283</v>
      </c>
    </row>
    <row r="28" spans="1:7" s="14" customFormat="1" ht="27" customHeight="1">
      <c r="A28" s="24" t="s">
        <v>30</v>
      </c>
      <c r="B28" s="12">
        <f t="shared" si="1"/>
        <v>20</v>
      </c>
      <c r="C28" s="13">
        <f t="shared" si="2"/>
        <v>8.849557522123893</v>
      </c>
      <c r="D28" s="12">
        <v>11</v>
      </c>
      <c r="E28" s="13">
        <f t="shared" si="3"/>
        <v>4.867256637168142</v>
      </c>
      <c r="F28" s="12">
        <v>9</v>
      </c>
      <c r="G28" s="13">
        <f t="shared" si="4"/>
        <v>3.982300884955752</v>
      </c>
    </row>
    <row r="29" spans="1:7" s="14" customFormat="1" ht="27" customHeight="1">
      <c r="A29" s="24" t="s">
        <v>31</v>
      </c>
      <c r="B29" s="12">
        <f t="shared" si="1"/>
        <v>0</v>
      </c>
      <c r="C29" s="13">
        <f t="shared" si="2"/>
        <v>0</v>
      </c>
      <c r="D29" s="12">
        <v>0</v>
      </c>
      <c r="E29" s="13">
        <f t="shared" si="3"/>
        <v>0</v>
      </c>
      <c r="F29" s="12">
        <v>0</v>
      </c>
      <c r="G29" s="13">
        <f t="shared" si="4"/>
        <v>0</v>
      </c>
    </row>
    <row r="30" spans="1:7" ht="27" customHeight="1">
      <c r="A30" s="24" t="s">
        <v>32</v>
      </c>
      <c r="B30" s="12">
        <f t="shared" si="1"/>
        <v>0</v>
      </c>
      <c r="C30" s="13">
        <f t="shared" si="2"/>
        <v>0</v>
      </c>
      <c r="D30" s="10">
        <v>0</v>
      </c>
      <c r="E30" s="13">
        <f t="shared" si="3"/>
        <v>0</v>
      </c>
      <c r="F30" s="10">
        <v>0</v>
      </c>
      <c r="G30" s="13">
        <f t="shared" si="4"/>
        <v>0</v>
      </c>
    </row>
    <row r="31" spans="1:7" ht="27" customHeight="1">
      <c r="A31" s="27" t="s">
        <v>33</v>
      </c>
      <c r="B31" s="12">
        <f t="shared" si="1"/>
        <v>0</v>
      </c>
      <c r="C31" s="13">
        <f t="shared" si="2"/>
        <v>0</v>
      </c>
      <c r="D31" s="10">
        <v>0</v>
      </c>
      <c r="E31" s="13">
        <f t="shared" si="3"/>
        <v>0</v>
      </c>
      <c r="F31" s="10">
        <v>0</v>
      </c>
      <c r="G31" s="13">
        <f t="shared" si="4"/>
        <v>0</v>
      </c>
    </row>
    <row r="32" spans="1:7" ht="27" customHeight="1">
      <c r="A32" s="27" t="s">
        <v>34</v>
      </c>
      <c r="B32" s="10"/>
      <c r="C32" s="13"/>
      <c r="D32" s="10"/>
      <c r="E32" s="13"/>
      <c r="F32" s="10"/>
      <c r="G32" s="13"/>
    </row>
    <row r="33" spans="1:7" ht="27" customHeight="1">
      <c r="A33" s="25" t="s">
        <v>35</v>
      </c>
      <c r="B33" s="10">
        <f>D33+F33</f>
        <v>0</v>
      </c>
      <c r="C33" s="13">
        <f t="shared" si="2"/>
        <v>0</v>
      </c>
      <c r="D33" s="10">
        <v>0</v>
      </c>
      <c r="E33" s="13">
        <f t="shared" si="3"/>
        <v>0</v>
      </c>
      <c r="F33" s="10">
        <v>0</v>
      </c>
      <c r="G33" s="13">
        <f t="shared" si="4"/>
        <v>0</v>
      </c>
    </row>
    <row r="34" spans="1:7" ht="27" customHeight="1">
      <c r="A34" s="25" t="s">
        <v>36</v>
      </c>
      <c r="B34" s="10">
        <f aca="true" t="shared" si="5" ref="B34:B49">D34+F34</f>
        <v>5</v>
      </c>
      <c r="C34" s="13">
        <f t="shared" si="2"/>
        <v>2.2123893805309733</v>
      </c>
      <c r="D34" s="10">
        <v>5</v>
      </c>
      <c r="E34" s="13">
        <f t="shared" si="3"/>
        <v>2.2123893805309733</v>
      </c>
      <c r="F34" s="10">
        <v>0</v>
      </c>
      <c r="G34" s="13">
        <f t="shared" si="4"/>
        <v>0</v>
      </c>
    </row>
    <row r="35" spans="1:7" ht="27" customHeight="1">
      <c r="A35" s="25" t="s">
        <v>37</v>
      </c>
      <c r="B35" s="10">
        <f t="shared" si="5"/>
        <v>22</v>
      </c>
      <c r="C35" s="13">
        <f t="shared" si="2"/>
        <v>9.734513274336283</v>
      </c>
      <c r="D35" s="10">
        <v>15</v>
      </c>
      <c r="E35" s="13">
        <f t="shared" si="3"/>
        <v>6.637168141592921</v>
      </c>
      <c r="F35" s="10">
        <v>7</v>
      </c>
      <c r="G35" s="13">
        <f t="shared" si="4"/>
        <v>3.0973451327433628</v>
      </c>
    </row>
    <row r="36" spans="1:7" ht="27" customHeight="1">
      <c r="A36" s="25" t="s">
        <v>38</v>
      </c>
      <c r="B36" s="10">
        <f t="shared" si="5"/>
        <v>44</v>
      </c>
      <c r="C36" s="13">
        <f t="shared" si="2"/>
        <v>19.469026548672566</v>
      </c>
      <c r="D36" s="10">
        <v>24</v>
      </c>
      <c r="E36" s="13">
        <f t="shared" si="3"/>
        <v>10.619469026548673</v>
      </c>
      <c r="F36" s="10">
        <v>20</v>
      </c>
      <c r="G36" s="13">
        <f t="shared" si="4"/>
        <v>8.849557522123893</v>
      </c>
    </row>
    <row r="37" spans="1:7" ht="27" customHeight="1">
      <c r="A37" s="25" t="s">
        <v>39</v>
      </c>
      <c r="B37" s="10">
        <f t="shared" si="5"/>
        <v>61</v>
      </c>
      <c r="C37" s="13">
        <f t="shared" si="2"/>
        <v>26.991150442477874</v>
      </c>
      <c r="D37" s="10">
        <v>43</v>
      </c>
      <c r="E37" s="13">
        <f t="shared" si="3"/>
        <v>19.02654867256637</v>
      </c>
      <c r="F37" s="10">
        <v>18</v>
      </c>
      <c r="G37" s="13">
        <f t="shared" si="4"/>
        <v>7.964601769911504</v>
      </c>
    </row>
    <row r="38" spans="1:14" ht="27" customHeight="1">
      <c r="A38" s="25" t="s">
        <v>40</v>
      </c>
      <c r="B38" s="10">
        <f t="shared" si="5"/>
        <v>37</v>
      </c>
      <c r="C38" s="13">
        <f t="shared" si="2"/>
        <v>16.371681415929203</v>
      </c>
      <c r="D38" s="10">
        <v>21</v>
      </c>
      <c r="E38" s="13">
        <f t="shared" si="3"/>
        <v>9.29203539823009</v>
      </c>
      <c r="F38" s="10">
        <v>16</v>
      </c>
      <c r="G38" s="13">
        <f t="shared" si="4"/>
        <v>7.079646017699115</v>
      </c>
      <c r="M38" s="15"/>
      <c r="N38" s="15"/>
    </row>
    <row r="39" spans="1:14" ht="27" customHeight="1">
      <c r="A39" s="25" t="s">
        <v>41</v>
      </c>
      <c r="B39" s="10">
        <f t="shared" si="5"/>
        <v>24</v>
      </c>
      <c r="C39" s="13">
        <f t="shared" si="2"/>
        <v>10.619469026548673</v>
      </c>
      <c r="D39" s="10">
        <v>13</v>
      </c>
      <c r="E39" s="13">
        <f t="shared" si="3"/>
        <v>5.752212389380531</v>
      </c>
      <c r="F39" s="10">
        <v>11</v>
      </c>
      <c r="G39" s="13">
        <f t="shared" si="4"/>
        <v>4.867256637168142</v>
      </c>
      <c r="M39" s="15"/>
      <c r="N39" s="15"/>
    </row>
    <row r="40" spans="1:14" ht="27" customHeight="1">
      <c r="A40" s="25" t="s">
        <v>42</v>
      </c>
      <c r="B40" s="10">
        <f t="shared" si="5"/>
        <v>24</v>
      </c>
      <c r="C40" s="13">
        <f t="shared" si="2"/>
        <v>10.619469026548673</v>
      </c>
      <c r="D40" s="10">
        <v>11</v>
      </c>
      <c r="E40" s="13">
        <f t="shared" si="3"/>
        <v>4.867256637168142</v>
      </c>
      <c r="F40" s="10">
        <v>13</v>
      </c>
      <c r="G40" s="13">
        <f t="shared" si="4"/>
        <v>5.752212389380531</v>
      </c>
      <c r="M40" s="15"/>
      <c r="N40" s="15"/>
    </row>
    <row r="41" spans="1:14" ht="27" customHeight="1">
      <c r="A41" s="25" t="s">
        <v>43</v>
      </c>
      <c r="B41" s="10">
        <f t="shared" si="5"/>
        <v>5</v>
      </c>
      <c r="C41" s="13">
        <f t="shared" si="2"/>
        <v>2.2123893805309733</v>
      </c>
      <c r="D41" s="10">
        <v>3</v>
      </c>
      <c r="E41" s="13">
        <f t="shared" si="3"/>
        <v>1.3274336283185841</v>
      </c>
      <c r="F41" s="10">
        <v>2</v>
      </c>
      <c r="G41" s="13">
        <f t="shared" si="4"/>
        <v>0.8849557522123894</v>
      </c>
      <c r="M41" s="15"/>
      <c r="N41" s="15"/>
    </row>
    <row r="42" spans="1:14" ht="27" customHeight="1">
      <c r="A42" s="25" t="s">
        <v>44</v>
      </c>
      <c r="B42" s="10">
        <f t="shared" si="5"/>
        <v>2</v>
      </c>
      <c r="C42" s="13">
        <f t="shared" si="2"/>
        <v>0.8849557522123894</v>
      </c>
      <c r="D42" s="10">
        <v>1</v>
      </c>
      <c r="E42" s="13">
        <f t="shared" si="3"/>
        <v>0.4424778761061947</v>
      </c>
      <c r="F42" s="10">
        <v>1</v>
      </c>
      <c r="G42" s="13">
        <f t="shared" si="4"/>
        <v>0.4424778761061947</v>
      </c>
      <c r="M42" s="15"/>
      <c r="N42" s="15"/>
    </row>
    <row r="43" spans="1:14" ht="27" customHeight="1">
      <c r="A43" s="25" t="s">
        <v>45</v>
      </c>
      <c r="B43" s="10">
        <f t="shared" si="5"/>
        <v>2</v>
      </c>
      <c r="C43" s="13">
        <f t="shared" si="2"/>
        <v>0.8849557522123894</v>
      </c>
      <c r="D43" s="10">
        <v>1</v>
      </c>
      <c r="E43" s="13">
        <f t="shared" si="3"/>
        <v>0.4424778761061947</v>
      </c>
      <c r="F43" s="10">
        <v>1</v>
      </c>
      <c r="G43" s="13">
        <f t="shared" si="4"/>
        <v>0.4424778761061947</v>
      </c>
      <c r="M43" s="15"/>
      <c r="N43" s="15"/>
    </row>
    <row r="44" spans="1:13" ht="27" customHeight="1">
      <c r="A44" s="27" t="s">
        <v>46</v>
      </c>
      <c r="B44" s="10"/>
      <c r="C44" s="13"/>
      <c r="D44" s="10"/>
      <c r="E44" s="13"/>
      <c r="F44" s="10"/>
      <c r="G44" s="13"/>
      <c r="J44" s="16"/>
      <c r="M44" s="15"/>
    </row>
    <row r="45" spans="1:12" ht="27" customHeight="1">
      <c r="A45" s="25" t="s">
        <v>47</v>
      </c>
      <c r="B45" s="10">
        <f t="shared" si="5"/>
        <v>0</v>
      </c>
      <c r="C45" s="13">
        <f t="shared" si="2"/>
        <v>0</v>
      </c>
      <c r="D45" s="10">
        <v>0</v>
      </c>
      <c r="E45" s="13">
        <f t="shared" si="3"/>
        <v>0</v>
      </c>
      <c r="F45" s="10">
        <v>0</v>
      </c>
      <c r="G45" s="13">
        <f t="shared" si="4"/>
        <v>0</v>
      </c>
      <c r="J45" s="16"/>
      <c r="K45" s="15"/>
      <c r="L45" s="15"/>
    </row>
    <row r="46" spans="1:12" ht="27" customHeight="1">
      <c r="A46" s="25" t="s">
        <v>48</v>
      </c>
      <c r="B46" s="10">
        <f t="shared" si="5"/>
        <v>1</v>
      </c>
      <c r="C46" s="13">
        <f t="shared" si="2"/>
        <v>0.4424778761061947</v>
      </c>
      <c r="D46" s="10">
        <v>1</v>
      </c>
      <c r="E46" s="13">
        <f t="shared" si="3"/>
        <v>0.4424778761061947</v>
      </c>
      <c r="F46" s="10">
        <v>0</v>
      </c>
      <c r="G46" s="13">
        <f t="shared" si="4"/>
        <v>0</v>
      </c>
      <c r="J46" s="16"/>
      <c r="K46" s="15"/>
      <c r="L46" s="15"/>
    </row>
    <row r="47" spans="1:12" ht="27" customHeight="1">
      <c r="A47" s="25" t="s">
        <v>49</v>
      </c>
      <c r="B47" s="10">
        <f t="shared" si="5"/>
        <v>34</v>
      </c>
      <c r="C47" s="13">
        <f t="shared" si="2"/>
        <v>15.04424778761062</v>
      </c>
      <c r="D47" s="10">
        <v>21</v>
      </c>
      <c r="E47" s="13">
        <f t="shared" si="3"/>
        <v>9.29203539823009</v>
      </c>
      <c r="F47" s="10">
        <v>13</v>
      </c>
      <c r="G47" s="13">
        <f t="shared" si="4"/>
        <v>5.752212389380531</v>
      </c>
      <c r="J47" s="16"/>
      <c r="K47" s="15"/>
      <c r="L47" s="15"/>
    </row>
    <row r="48" spans="1:12" ht="27" customHeight="1">
      <c r="A48" s="25" t="s">
        <v>50</v>
      </c>
      <c r="B48" s="10">
        <f t="shared" si="5"/>
        <v>133</v>
      </c>
      <c r="C48" s="13">
        <f t="shared" si="2"/>
        <v>58.849557522123895</v>
      </c>
      <c r="D48" s="10">
        <v>75</v>
      </c>
      <c r="E48" s="13">
        <f t="shared" si="3"/>
        <v>33.1858407079646</v>
      </c>
      <c r="F48" s="10">
        <v>58</v>
      </c>
      <c r="G48" s="13">
        <f t="shared" si="4"/>
        <v>25.663716814159294</v>
      </c>
      <c r="I48" s="15"/>
      <c r="J48" s="16"/>
      <c r="K48" s="15"/>
      <c r="L48" s="15"/>
    </row>
    <row r="49" spans="1:10" ht="27" customHeight="1">
      <c r="A49" s="25" t="s">
        <v>51</v>
      </c>
      <c r="B49" s="10">
        <f t="shared" si="5"/>
        <v>58</v>
      </c>
      <c r="C49" s="13">
        <f t="shared" si="2"/>
        <v>25.663716814159294</v>
      </c>
      <c r="D49" s="10">
        <v>40</v>
      </c>
      <c r="E49" s="13">
        <f t="shared" si="3"/>
        <v>17.699115044247787</v>
      </c>
      <c r="F49" s="10">
        <v>18</v>
      </c>
      <c r="G49" s="13">
        <f t="shared" si="4"/>
        <v>7.964601769911504</v>
      </c>
      <c r="I49" s="15"/>
      <c r="J49" s="15"/>
    </row>
    <row r="50" spans="1:10" ht="27" customHeight="1">
      <c r="A50" s="171" t="s">
        <v>52</v>
      </c>
      <c r="B50" s="171"/>
      <c r="C50" s="171"/>
      <c r="D50" s="171"/>
      <c r="E50" s="171"/>
      <c r="F50" s="171"/>
      <c r="G50" s="171"/>
      <c r="I50" s="15"/>
      <c r="J50" s="15"/>
    </row>
    <row r="51" spans="1:7" ht="27" customHeight="1">
      <c r="A51" s="28"/>
      <c r="B51" s="28"/>
      <c r="C51" s="28"/>
      <c r="D51" s="28"/>
      <c r="E51" s="28"/>
      <c r="F51" s="28"/>
      <c r="G51" s="28"/>
    </row>
    <row r="52" spans="1:7" ht="27" customHeight="1">
      <c r="A52" s="176" t="s">
        <v>61</v>
      </c>
      <c r="B52" s="176"/>
      <c r="C52" s="176"/>
      <c r="D52" s="176"/>
      <c r="E52" s="176"/>
      <c r="F52" s="176"/>
      <c r="G52" s="176"/>
    </row>
    <row r="53" spans="1:7" ht="27" customHeight="1">
      <c r="A53" s="161" t="s">
        <v>54</v>
      </c>
      <c r="B53" s="161"/>
      <c r="C53" s="161"/>
      <c r="D53" s="161"/>
      <c r="E53" s="161"/>
      <c r="F53" s="161"/>
      <c r="G53" s="161"/>
    </row>
  </sheetData>
  <sheetProtection/>
  <mergeCells count="9">
    <mergeCell ref="D4:E4"/>
    <mergeCell ref="F4:G4"/>
    <mergeCell ref="A52:G52"/>
    <mergeCell ref="A53:G53"/>
    <mergeCell ref="A1:G1"/>
    <mergeCell ref="B3:E3"/>
    <mergeCell ref="A50:G50"/>
    <mergeCell ref="A2:G2"/>
    <mergeCell ref="B4:C4"/>
  </mergeCells>
  <printOptions horizontalCentered="1"/>
  <pageMargins left="0.7480314960629921" right="0.5905511811023623" top="0.7086614173228347" bottom="0.5511811023622047" header="0.5118110236220472" footer="0.5118110236220472"/>
  <pageSetup fitToHeight="2" horizontalDpi="600" verticalDpi="600" orientation="portrait" paperSize="9" scale="115" r:id="rId1"/>
  <rowBreaks count="1" manualBreakCount="1">
    <brk id="3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7">
      <selection activeCell="B6" sqref="B6:G49"/>
    </sheetView>
  </sheetViews>
  <sheetFormatPr defaultColWidth="9.00390625" defaultRowHeight="30" customHeight="1"/>
  <cols>
    <col min="1" max="1" width="16.375" style="3" customWidth="1"/>
    <col min="2" max="2" width="11.625" style="3" customWidth="1"/>
    <col min="3" max="3" width="12.75390625" style="6" customWidth="1"/>
    <col min="4" max="4" width="11.625" style="3" customWidth="1"/>
    <col min="5" max="5" width="13.00390625" style="6" customWidth="1"/>
    <col min="6" max="6" width="11.625" style="3" customWidth="1"/>
    <col min="7" max="7" width="14.125" style="3" customWidth="1"/>
    <col min="8" max="16384" width="9.00390625" style="3" customWidth="1"/>
  </cols>
  <sheetData>
    <row r="1" spans="1:7" ht="30" customHeight="1">
      <c r="A1" s="178" t="s">
        <v>0</v>
      </c>
      <c r="B1" s="179"/>
      <c r="C1" s="179"/>
      <c r="D1" s="179"/>
      <c r="E1" s="179"/>
      <c r="F1" s="179"/>
      <c r="G1" s="179"/>
    </row>
    <row r="2" spans="1:7" ht="30" customHeight="1">
      <c r="A2" s="167" t="s">
        <v>55</v>
      </c>
      <c r="B2" s="167"/>
      <c r="C2" s="167"/>
      <c r="D2" s="167"/>
      <c r="E2" s="167"/>
      <c r="F2" s="167"/>
      <c r="G2" s="167"/>
    </row>
    <row r="3" spans="1:7" ht="30" customHeight="1">
      <c r="A3" s="8"/>
      <c r="B3" s="168" t="s">
        <v>62</v>
      </c>
      <c r="C3" s="168"/>
      <c r="D3" s="168"/>
      <c r="E3" s="168"/>
      <c r="F3" s="9"/>
      <c r="G3" s="30" t="s">
        <v>59</v>
      </c>
    </row>
    <row r="4" spans="1:7" ht="30" customHeight="1">
      <c r="A4" s="31"/>
      <c r="B4" s="177" t="s">
        <v>60</v>
      </c>
      <c r="C4" s="170"/>
      <c r="D4" s="169" t="s">
        <v>5</v>
      </c>
      <c r="E4" s="170"/>
      <c r="F4" s="169" t="s">
        <v>6</v>
      </c>
      <c r="G4" s="170"/>
    </row>
    <row r="5" spans="1:7" ht="30" customHeight="1">
      <c r="A5" s="32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30" customHeight="1">
      <c r="A6" s="23" t="s">
        <v>9</v>
      </c>
      <c r="B6" s="15">
        <f aca="true" t="shared" si="0" ref="B6:G6">SUM(B8:B31)</f>
        <v>231</v>
      </c>
      <c r="C6" s="15">
        <f t="shared" si="0"/>
        <v>99.99999999999999</v>
      </c>
      <c r="D6" s="15">
        <f t="shared" si="0"/>
        <v>124</v>
      </c>
      <c r="E6" s="36">
        <f t="shared" si="0"/>
        <v>53.679653679653676</v>
      </c>
      <c r="F6" s="15">
        <f t="shared" si="0"/>
        <v>107</v>
      </c>
      <c r="G6" s="36">
        <f t="shared" si="0"/>
        <v>46.32034632034631</v>
      </c>
    </row>
    <row r="7" spans="1:7" ht="30" customHeight="1">
      <c r="A7" s="24" t="s">
        <v>10</v>
      </c>
      <c r="B7" s="37"/>
      <c r="C7" s="37"/>
      <c r="D7" s="37"/>
      <c r="E7" s="37"/>
      <c r="F7" s="37"/>
      <c r="G7" s="37"/>
    </row>
    <row r="8" spans="1:7" ht="30" customHeight="1">
      <c r="A8" s="24" t="s">
        <v>11</v>
      </c>
      <c r="B8" s="37">
        <f>D8+F8</f>
        <v>36</v>
      </c>
      <c r="C8" s="38">
        <f>B8/$B$6*100</f>
        <v>15.584415584415584</v>
      </c>
      <c r="D8" s="37">
        <v>22</v>
      </c>
      <c r="E8" s="38">
        <f>D8/$B$6*100</f>
        <v>9.523809523809524</v>
      </c>
      <c r="F8" s="37">
        <v>14</v>
      </c>
      <c r="G8" s="38">
        <f>F8/$B$6*100</f>
        <v>6.0606060606060606</v>
      </c>
    </row>
    <row r="9" spans="1:7" ht="30" customHeight="1">
      <c r="A9" s="24" t="s">
        <v>12</v>
      </c>
      <c r="B9" s="37">
        <f aca="true" t="shared" si="1" ref="B9:B31">D9+F9</f>
        <v>3</v>
      </c>
      <c r="C9" s="38">
        <f aca="true" t="shared" si="2" ref="C9:C49">B9/$B$6*100</f>
        <v>1.2987012987012987</v>
      </c>
      <c r="D9" s="37">
        <v>2</v>
      </c>
      <c r="E9" s="38">
        <f aca="true" t="shared" si="3" ref="E9:E49">D9/$B$6*100</f>
        <v>0.8658008658008658</v>
      </c>
      <c r="F9" s="37">
        <v>1</v>
      </c>
      <c r="G9" s="38">
        <f aca="true" t="shared" si="4" ref="G9:G49">F9/$B$6*100</f>
        <v>0.4329004329004329</v>
      </c>
    </row>
    <row r="10" spans="1:7" ht="30" customHeight="1">
      <c r="A10" s="24" t="s">
        <v>13</v>
      </c>
      <c r="B10" s="37">
        <f t="shared" si="1"/>
        <v>15</v>
      </c>
      <c r="C10" s="38">
        <f t="shared" si="2"/>
        <v>6.493506493506493</v>
      </c>
      <c r="D10" s="37">
        <v>7</v>
      </c>
      <c r="E10" s="38">
        <f t="shared" si="3"/>
        <v>3.0303030303030303</v>
      </c>
      <c r="F10" s="37">
        <v>8</v>
      </c>
      <c r="G10" s="38">
        <f t="shared" si="4"/>
        <v>3.463203463203463</v>
      </c>
    </row>
    <row r="11" spans="1:7" ht="30" customHeight="1">
      <c r="A11" s="24" t="s">
        <v>14</v>
      </c>
      <c r="B11" s="37">
        <v>1</v>
      </c>
      <c r="C11" s="38">
        <f t="shared" si="2"/>
        <v>0.4329004329004329</v>
      </c>
      <c r="D11" s="37">
        <v>1</v>
      </c>
      <c r="E11" s="38">
        <f t="shared" si="3"/>
        <v>0.4329004329004329</v>
      </c>
      <c r="F11" s="37">
        <v>0</v>
      </c>
      <c r="G11" s="38">
        <f t="shared" si="4"/>
        <v>0</v>
      </c>
    </row>
    <row r="12" spans="1:7" ht="30" customHeight="1">
      <c r="A12" s="24" t="s">
        <v>15</v>
      </c>
      <c r="B12" s="37">
        <f t="shared" si="1"/>
        <v>5</v>
      </c>
      <c r="C12" s="38">
        <f t="shared" si="2"/>
        <v>2.1645021645021645</v>
      </c>
      <c r="D12" s="37">
        <v>3</v>
      </c>
      <c r="E12" s="38">
        <f t="shared" si="3"/>
        <v>1.2987012987012987</v>
      </c>
      <c r="F12" s="37">
        <v>2</v>
      </c>
      <c r="G12" s="38">
        <f t="shared" si="4"/>
        <v>0.8658008658008658</v>
      </c>
    </row>
    <row r="13" spans="1:7" ht="30" customHeight="1">
      <c r="A13" s="24" t="s">
        <v>16</v>
      </c>
      <c r="B13" s="37">
        <f t="shared" si="1"/>
        <v>3</v>
      </c>
      <c r="C13" s="38">
        <f t="shared" si="2"/>
        <v>1.2987012987012987</v>
      </c>
      <c r="D13" s="37">
        <v>2</v>
      </c>
      <c r="E13" s="38">
        <f t="shared" si="3"/>
        <v>0.8658008658008658</v>
      </c>
      <c r="F13" s="37">
        <v>1</v>
      </c>
      <c r="G13" s="38">
        <f t="shared" si="4"/>
        <v>0.4329004329004329</v>
      </c>
    </row>
    <row r="14" spans="1:7" ht="30" customHeight="1">
      <c r="A14" s="24" t="s">
        <v>17</v>
      </c>
      <c r="B14" s="37">
        <f t="shared" si="1"/>
        <v>5</v>
      </c>
      <c r="C14" s="38">
        <f t="shared" si="2"/>
        <v>2.1645021645021645</v>
      </c>
      <c r="D14" s="37">
        <v>3</v>
      </c>
      <c r="E14" s="38">
        <f t="shared" si="3"/>
        <v>1.2987012987012987</v>
      </c>
      <c r="F14" s="37">
        <v>2</v>
      </c>
      <c r="G14" s="38">
        <f t="shared" si="4"/>
        <v>0.8658008658008658</v>
      </c>
    </row>
    <row r="15" spans="1:7" ht="30" customHeight="1">
      <c r="A15" s="24" t="s">
        <v>18</v>
      </c>
      <c r="B15" s="37">
        <f t="shared" si="1"/>
        <v>5</v>
      </c>
      <c r="C15" s="38">
        <f t="shared" si="2"/>
        <v>2.1645021645021645</v>
      </c>
      <c r="D15" s="37">
        <v>1</v>
      </c>
      <c r="E15" s="38">
        <f t="shared" si="3"/>
        <v>0.4329004329004329</v>
      </c>
      <c r="F15" s="37">
        <v>4</v>
      </c>
      <c r="G15" s="38">
        <f t="shared" si="4"/>
        <v>1.7316017316017316</v>
      </c>
    </row>
    <row r="16" spans="1:7" ht="30" customHeight="1">
      <c r="A16" s="24" t="s">
        <v>19</v>
      </c>
      <c r="B16" s="37">
        <f t="shared" si="1"/>
        <v>2</v>
      </c>
      <c r="C16" s="38">
        <f t="shared" si="2"/>
        <v>0.8658008658008658</v>
      </c>
      <c r="D16" s="37">
        <v>1</v>
      </c>
      <c r="E16" s="38">
        <f t="shared" si="3"/>
        <v>0.4329004329004329</v>
      </c>
      <c r="F16" s="37">
        <v>1</v>
      </c>
      <c r="G16" s="38">
        <f t="shared" si="4"/>
        <v>0.4329004329004329</v>
      </c>
    </row>
    <row r="17" spans="1:7" ht="30" customHeight="1">
      <c r="A17" s="24" t="s">
        <v>20</v>
      </c>
      <c r="B17" s="37">
        <f t="shared" si="1"/>
        <v>1</v>
      </c>
      <c r="C17" s="38">
        <f t="shared" si="2"/>
        <v>0.4329004329004329</v>
      </c>
      <c r="D17" s="37">
        <v>1</v>
      </c>
      <c r="E17" s="38">
        <f t="shared" si="3"/>
        <v>0.4329004329004329</v>
      </c>
      <c r="F17" s="37">
        <v>0</v>
      </c>
      <c r="G17" s="38">
        <f t="shared" si="4"/>
        <v>0</v>
      </c>
    </row>
    <row r="18" spans="1:7" ht="30" customHeight="1">
      <c r="A18" s="24" t="s">
        <v>21</v>
      </c>
      <c r="B18" s="37">
        <f t="shared" si="1"/>
        <v>8</v>
      </c>
      <c r="C18" s="38">
        <f t="shared" si="2"/>
        <v>3.463203463203463</v>
      </c>
      <c r="D18" s="37">
        <v>2</v>
      </c>
      <c r="E18" s="38">
        <f t="shared" si="3"/>
        <v>0.8658008658008658</v>
      </c>
      <c r="F18" s="37">
        <v>6</v>
      </c>
      <c r="G18" s="38">
        <f t="shared" si="4"/>
        <v>2.5974025974025974</v>
      </c>
    </row>
    <row r="19" spans="1:7" ht="30" customHeight="1">
      <c r="A19" s="24" t="s">
        <v>22</v>
      </c>
      <c r="B19" s="37">
        <f t="shared" si="1"/>
        <v>1</v>
      </c>
      <c r="C19" s="38">
        <f t="shared" si="2"/>
        <v>0.4329004329004329</v>
      </c>
      <c r="D19" s="37">
        <v>1</v>
      </c>
      <c r="E19" s="38">
        <f t="shared" si="3"/>
        <v>0.4329004329004329</v>
      </c>
      <c r="F19" s="37">
        <v>0</v>
      </c>
      <c r="G19" s="38">
        <f t="shared" si="4"/>
        <v>0</v>
      </c>
    </row>
    <row r="20" spans="1:7" ht="30" customHeight="1">
      <c r="A20" s="24" t="s">
        <v>23</v>
      </c>
      <c r="B20" s="37">
        <f t="shared" si="1"/>
        <v>9</v>
      </c>
      <c r="C20" s="38">
        <f t="shared" si="2"/>
        <v>3.896103896103896</v>
      </c>
      <c r="D20" s="37">
        <v>6</v>
      </c>
      <c r="E20" s="38">
        <f t="shared" si="3"/>
        <v>2.5974025974025974</v>
      </c>
      <c r="F20" s="37">
        <v>3</v>
      </c>
      <c r="G20" s="38">
        <f t="shared" si="4"/>
        <v>1.2987012987012987</v>
      </c>
    </row>
    <row r="21" spans="1:7" ht="30" customHeight="1">
      <c r="A21" s="24" t="s">
        <v>65</v>
      </c>
      <c r="B21" s="37">
        <f t="shared" si="1"/>
        <v>0</v>
      </c>
      <c r="C21" s="38">
        <f t="shared" si="2"/>
        <v>0</v>
      </c>
      <c r="D21" s="37">
        <v>0</v>
      </c>
      <c r="E21" s="38">
        <f t="shared" si="3"/>
        <v>0</v>
      </c>
      <c r="F21" s="37">
        <v>0</v>
      </c>
      <c r="G21" s="38">
        <f t="shared" si="4"/>
        <v>0</v>
      </c>
    </row>
    <row r="22" spans="1:7" ht="30" customHeight="1">
      <c r="A22" s="24" t="s">
        <v>24</v>
      </c>
      <c r="B22" s="37">
        <f t="shared" si="1"/>
        <v>2</v>
      </c>
      <c r="C22" s="38">
        <f t="shared" si="2"/>
        <v>0.8658008658008658</v>
      </c>
      <c r="D22" s="37">
        <v>1</v>
      </c>
      <c r="E22" s="38">
        <f t="shared" si="3"/>
        <v>0.4329004329004329</v>
      </c>
      <c r="F22" s="37">
        <v>1</v>
      </c>
      <c r="G22" s="38">
        <f t="shared" si="4"/>
        <v>0.4329004329004329</v>
      </c>
    </row>
    <row r="23" spans="1:7" ht="30" customHeight="1">
      <c r="A23" s="24" t="s">
        <v>25</v>
      </c>
      <c r="B23" s="37">
        <f t="shared" si="1"/>
        <v>5</v>
      </c>
      <c r="C23" s="38">
        <f t="shared" si="2"/>
        <v>2.1645021645021645</v>
      </c>
      <c r="D23" s="37">
        <v>1</v>
      </c>
      <c r="E23" s="38">
        <f t="shared" si="3"/>
        <v>0.4329004329004329</v>
      </c>
      <c r="F23" s="37">
        <v>4</v>
      </c>
      <c r="G23" s="38">
        <f t="shared" si="4"/>
        <v>1.7316017316017316</v>
      </c>
    </row>
    <row r="24" spans="1:7" ht="30" customHeight="1">
      <c r="A24" s="24" t="s">
        <v>26</v>
      </c>
      <c r="B24" s="37">
        <v>22</v>
      </c>
      <c r="C24" s="38">
        <f t="shared" si="2"/>
        <v>9.523809523809524</v>
      </c>
      <c r="D24" s="37">
        <v>9</v>
      </c>
      <c r="E24" s="38">
        <f t="shared" si="3"/>
        <v>3.896103896103896</v>
      </c>
      <c r="F24" s="37">
        <v>13</v>
      </c>
      <c r="G24" s="38">
        <f t="shared" si="4"/>
        <v>5.627705627705628</v>
      </c>
    </row>
    <row r="25" spans="1:8" ht="30" customHeight="1">
      <c r="A25" s="24" t="s">
        <v>27</v>
      </c>
      <c r="B25" s="37">
        <f t="shared" si="1"/>
        <v>1</v>
      </c>
      <c r="C25" s="38">
        <f t="shared" si="2"/>
        <v>0.4329004329004329</v>
      </c>
      <c r="D25" s="37">
        <v>0</v>
      </c>
      <c r="E25" s="38">
        <f t="shared" si="3"/>
        <v>0</v>
      </c>
      <c r="F25" s="37">
        <v>1</v>
      </c>
      <c r="G25" s="38">
        <f t="shared" si="4"/>
        <v>0.4329004329004329</v>
      </c>
      <c r="H25" s="2"/>
    </row>
    <row r="26" spans="1:7" ht="30" customHeight="1">
      <c r="A26" s="24" t="s">
        <v>28</v>
      </c>
      <c r="B26" s="37">
        <f t="shared" si="1"/>
        <v>10</v>
      </c>
      <c r="C26" s="38">
        <f t="shared" si="2"/>
        <v>4.329004329004329</v>
      </c>
      <c r="D26" s="37">
        <v>4</v>
      </c>
      <c r="E26" s="38">
        <f t="shared" si="3"/>
        <v>1.7316017316017316</v>
      </c>
      <c r="F26" s="37">
        <v>6</v>
      </c>
      <c r="G26" s="38">
        <f t="shared" si="4"/>
        <v>2.5974025974025974</v>
      </c>
    </row>
    <row r="27" spans="1:7" ht="30" customHeight="1">
      <c r="A27" s="24" t="s">
        <v>29</v>
      </c>
      <c r="B27" s="37">
        <f t="shared" si="1"/>
        <v>70</v>
      </c>
      <c r="C27" s="38">
        <f t="shared" si="2"/>
        <v>30.303030303030305</v>
      </c>
      <c r="D27" s="37">
        <v>40</v>
      </c>
      <c r="E27" s="38">
        <f t="shared" si="3"/>
        <v>17.316017316017316</v>
      </c>
      <c r="F27" s="37">
        <v>30</v>
      </c>
      <c r="G27" s="38">
        <f t="shared" si="4"/>
        <v>12.987012987012985</v>
      </c>
    </row>
    <row r="28" spans="1:7" ht="30" customHeight="1">
      <c r="A28" s="24" t="s">
        <v>30</v>
      </c>
      <c r="B28" s="37">
        <f t="shared" si="1"/>
        <v>27</v>
      </c>
      <c r="C28" s="38">
        <f t="shared" si="2"/>
        <v>11.688311688311687</v>
      </c>
      <c r="D28" s="37">
        <v>17</v>
      </c>
      <c r="E28" s="38">
        <f t="shared" si="3"/>
        <v>7.35930735930736</v>
      </c>
      <c r="F28" s="37">
        <v>10</v>
      </c>
      <c r="G28" s="38">
        <f t="shared" si="4"/>
        <v>4.329004329004329</v>
      </c>
    </row>
    <row r="29" spans="1:7" ht="30" customHeight="1">
      <c r="A29" s="24" t="s">
        <v>31</v>
      </c>
      <c r="B29" s="37">
        <f t="shared" si="1"/>
        <v>0</v>
      </c>
      <c r="C29" s="38">
        <f t="shared" si="2"/>
        <v>0</v>
      </c>
      <c r="D29" s="37">
        <v>0</v>
      </c>
      <c r="E29" s="38">
        <f t="shared" si="3"/>
        <v>0</v>
      </c>
      <c r="F29" s="37">
        <v>0</v>
      </c>
      <c r="G29" s="38">
        <f t="shared" si="4"/>
        <v>0</v>
      </c>
    </row>
    <row r="30" spans="1:7" ht="30" customHeight="1">
      <c r="A30" s="24" t="s">
        <v>32</v>
      </c>
      <c r="B30" s="37">
        <f t="shared" si="1"/>
        <v>0</v>
      </c>
      <c r="C30" s="38">
        <f t="shared" si="2"/>
        <v>0</v>
      </c>
      <c r="D30" s="15">
        <v>0</v>
      </c>
      <c r="E30" s="38">
        <f t="shared" si="3"/>
        <v>0</v>
      </c>
      <c r="F30" s="15">
        <v>0</v>
      </c>
      <c r="G30" s="38">
        <f t="shared" si="4"/>
        <v>0</v>
      </c>
    </row>
    <row r="31" spans="1:7" ht="30" customHeight="1">
      <c r="A31" s="27" t="s">
        <v>33</v>
      </c>
      <c r="B31" s="37">
        <f t="shared" si="1"/>
        <v>0</v>
      </c>
      <c r="C31" s="38">
        <f t="shared" si="2"/>
        <v>0</v>
      </c>
      <c r="D31" s="15">
        <v>0</v>
      </c>
      <c r="E31" s="38">
        <f t="shared" si="3"/>
        <v>0</v>
      </c>
      <c r="F31" s="15">
        <v>0</v>
      </c>
      <c r="G31" s="38">
        <f t="shared" si="4"/>
        <v>0</v>
      </c>
    </row>
    <row r="32" spans="1:7" ht="30" customHeight="1">
      <c r="A32" s="27" t="s">
        <v>34</v>
      </c>
      <c r="B32" s="15"/>
      <c r="C32" s="38"/>
      <c r="D32" s="15"/>
      <c r="E32" s="38"/>
      <c r="F32" s="15"/>
      <c r="G32" s="38"/>
    </row>
    <row r="33" spans="1:7" ht="30" customHeight="1">
      <c r="A33" s="25" t="s">
        <v>35</v>
      </c>
      <c r="B33" s="15">
        <f>D33+F33</f>
        <v>0</v>
      </c>
      <c r="C33" s="38">
        <f t="shared" si="2"/>
        <v>0</v>
      </c>
      <c r="D33" s="15">
        <v>0</v>
      </c>
      <c r="E33" s="38">
        <f t="shared" si="3"/>
        <v>0</v>
      </c>
      <c r="F33" s="15">
        <v>0</v>
      </c>
      <c r="G33" s="38">
        <f t="shared" si="4"/>
        <v>0</v>
      </c>
    </row>
    <row r="34" spans="1:7" ht="30" customHeight="1">
      <c r="A34" s="25" t="s">
        <v>36</v>
      </c>
      <c r="B34" s="15">
        <f aca="true" t="shared" si="5" ref="B34:B43">D34+F34</f>
        <v>1</v>
      </c>
      <c r="C34" s="38">
        <f t="shared" si="2"/>
        <v>0.4329004329004329</v>
      </c>
      <c r="D34" s="15">
        <v>1</v>
      </c>
      <c r="E34" s="38">
        <f t="shared" si="3"/>
        <v>0.4329004329004329</v>
      </c>
      <c r="F34" s="15">
        <v>0</v>
      </c>
      <c r="G34" s="38">
        <f t="shared" si="4"/>
        <v>0</v>
      </c>
    </row>
    <row r="35" spans="1:7" ht="30" customHeight="1">
      <c r="A35" s="25" t="s">
        <v>37</v>
      </c>
      <c r="B35" s="15">
        <f t="shared" si="5"/>
        <v>24</v>
      </c>
      <c r="C35" s="38">
        <f t="shared" si="2"/>
        <v>10.38961038961039</v>
      </c>
      <c r="D35" s="15">
        <v>10</v>
      </c>
      <c r="E35" s="38">
        <f t="shared" si="3"/>
        <v>4.329004329004329</v>
      </c>
      <c r="F35" s="15">
        <v>14</v>
      </c>
      <c r="G35" s="38">
        <f t="shared" si="4"/>
        <v>6.0606060606060606</v>
      </c>
    </row>
    <row r="36" spans="1:7" ht="30" customHeight="1">
      <c r="A36" s="25" t="s">
        <v>38</v>
      </c>
      <c r="B36" s="15">
        <f t="shared" si="5"/>
        <v>46</v>
      </c>
      <c r="C36" s="38">
        <f t="shared" si="2"/>
        <v>19.913419913419915</v>
      </c>
      <c r="D36" s="15">
        <v>32</v>
      </c>
      <c r="E36" s="38">
        <f t="shared" si="3"/>
        <v>13.852813852813853</v>
      </c>
      <c r="F36" s="15">
        <v>14</v>
      </c>
      <c r="G36" s="38">
        <f t="shared" si="4"/>
        <v>6.0606060606060606</v>
      </c>
    </row>
    <row r="37" spans="1:7" ht="30" customHeight="1">
      <c r="A37" s="25" t="s">
        <v>39</v>
      </c>
      <c r="B37" s="15">
        <f t="shared" si="5"/>
        <v>45</v>
      </c>
      <c r="C37" s="38">
        <f t="shared" si="2"/>
        <v>19.480519480519483</v>
      </c>
      <c r="D37" s="15">
        <v>25</v>
      </c>
      <c r="E37" s="38">
        <f t="shared" si="3"/>
        <v>10.822510822510822</v>
      </c>
      <c r="F37" s="15">
        <v>20</v>
      </c>
      <c r="G37" s="38">
        <f t="shared" si="4"/>
        <v>8.658008658008658</v>
      </c>
    </row>
    <row r="38" spans="1:7" ht="30" customHeight="1">
      <c r="A38" s="25" t="s">
        <v>40</v>
      </c>
      <c r="B38" s="15">
        <f t="shared" si="5"/>
        <v>52</v>
      </c>
      <c r="C38" s="38">
        <f t="shared" si="2"/>
        <v>22.51082251082251</v>
      </c>
      <c r="D38" s="15">
        <v>27</v>
      </c>
      <c r="E38" s="38">
        <f t="shared" si="3"/>
        <v>11.688311688311687</v>
      </c>
      <c r="F38" s="15">
        <v>25</v>
      </c>
      <c r="G38" s="38">
        <f t="shared" si="4"/>
        <v>10.822510822510822</v>
      </c>
    </row>
    <row r="39" spans="1:7" ht="30" customHeight="1">
      <c r="A39" s="25" t="s">
        <v>41</v>
      </c>
      <c r="B39" s="15">
        <f t="shared" si="5"/>
        <v>36</v>
      </c>
      <c r="C39" s="38">
        <f t="shared" si="2"/>
        <v>15.584415584415584</v>
      </c>
      <c r="D39" s="15">
        <v>15</v>
      </c>
      <c r="E39" s="38">
        <f t="shared" si="3"/>
        <v>6.493506493506493</v>
      </c>
      <c r="F39" s="15">
        <v>21</v>
      </c>
      <c r="G39" s="38">
        <f t="shared" si="4"/>
        <v>9.090909090909092</v>
      </c>
    </row>
    <row r="40" spans="1:7" ht="30" customHeight="1">
      <c r="A40" s="25" t="s">
        <v>42</v>
      </c>
      <c r="B40" s="15">
        <f t="shared" si="5"/>
        <v>17</v>
      </c>
      <c r="C40" s="38">
        <f t="shared" si="2"/>
        <v>7.35930735930736</v>
      </c>
      <c r="D40" s="15">
        <v>10</v>
      </c>
      <c r="E40" s="38">
        <f t="shared" si="3"/>
        <v>4.329004329004329</v>
      </c>
      <c r="F40" s="15">
        <v>7</v>
      </c>
      <c r="G40" s="38">
        <f t="shared" si="4"/>
        <v>3.0303030303030303</v>
      </c>
    </row>
    <row r="41" spans="1:7" ht="30" customHeight="1">
      <c r="A41" s="25" t="s">
        <v>43</v>
      </c>
      <c r="B41" s="15">
        <f t="shared" si="5"/>
        <v>6</v>
      </c>
      <c r="C41" s="38">
        <f t="shared" si="2"/>
        <v>2.5974025974025974</v>
      </c>
      <c r="D41" s="15">
        <v>3</v>
      </c>
      <c r="E41" s="38">
        <f t="shared" si="3"/>
        <v>1.2987012987012987</v>
      </c>
      <c r="F41" s="15">
        <v>3</v>
      </c>
      <c r="G41" s="38">
        <f t="shared" si="4"/>
        <v>1.2987012987012987</v>
      </c>
    </row>
    <row r="42" spans="1:7" ht="30" customHeight="1">
      <c r="A42" s="25" t="s">
        <v>44</v>
      </c>
      <c r="B42" s="15">
        <f t="shared" si="5"/>
        <v>4</v>
      </c>
      <c r="C42" s="38">
        <f t="shared" si="2"/>
        <v>1.7316017316017316</v>
      </c>
      <c r="D42" s="15">
        <v>1</v>
      </c>
      <c r="E42" s="38">
        <f t="shared" si="3"/>
        <v>0.4329004329004329</v>
      </c>
      <c r="F42" s="15">
        <v>3</v>
      </c>
      <c r="G42" s="38">
        <f t="shared" si="4"/>
        <v>1.2987012987012987</v>
      </c>
    </row>
    <row r="43" spans="1:7" ht="30" customHeight="1">
      <c r="A43" s="25" t="s">
        <v>45</v>
      </c>
      <c r="B43" s="15">
        <f t="shared" si="5"/>
        <v>0</v>
      </c>
      <c r="C43" s="38">
        <f t="shared" si="2"/>
        <v>0</v>
      </c>
      <c r="D43" s="15">
        <v>0</v>
      </c>
      <c r="E43" s="38">
        <f t="shared" si="3"/>
        <v>0</v>
      </c>
      <c r="F43" s="15">
        <v>0</v>
      </c>
      <c r="G43" s="38">
        <f t="shared" si="4"/>
        <v>0</v>
      </c>
    </row>
    <row r="44" spans="1:7" ht="30" customHeight="1">
      <c r="A44" s="27" t="s">
        <v>46</v>
      </c>
      <c r="B44" s="15"/>
      <c r="C44" s="38"/>
      <c r="D44" s="15"/>
      <c r="E44" s="38"/>
      <c r="F44" s="15"/>
      <c r="G44" s="38"/>
    </row>
    <row r="45" spans="1:7" ht="30" customHeight="1">
      <c r="A45" s="25" t="s">
        <v>47</v>
      </c>
      <c r="B45" s="15">
        <v>1</v>
      </c>
      <c r="C45" s="38">
        <f t="shared" si="2"/>
        <v>0.4329004329004329</v>
      </c>
      <c r="D45" s="15">
        <v>0</v>
      </c>
      <c r="E45" s="38">
        <f t="shared" si="3"/>
        <v>0</v>
      </c>
      <c r="F45" s="15">
        <v>1</v>
      </c>
      <c r="G45" s="38">
        <f t="shared" si="4"/>
        <v>0.4329004329004329</v>
      </c>
    </row>
    <row r="46" spans="1:7" ht="30" customHeight="1">
      <c r="A46" s="25" t="s">
        <v>48</v>
      </c>
      <c r="B46" s="15">
        <v>4</v>
      </c>
      <c r="C46" s="38">
        <f t="shared" si="2"/>
        <v>1.7316017316017316</v>
      </c>
      <c r="D46" s="15">
        <v>3</v>
      </c>
      <c r="E46" s="38">
        <f t="shared" si="3"/>
        <v>1.2987012987012987</v>
      </c>
      <c r="F46" s="15">
        <v>1</v>
      </c>
      <c r="G46" s="38">
        <f t="shared" si="4"/>
        <v>0.4329004329004329</v>
      </c>
    </row>
    <row r="47" spans="1:7" ht="30" customHeight="1">
      <c r="A47" s="25" t="s">
        <v>49</v>
      </c>
      <c r="B47" s="15">
        <v>44</v>
      </c>
      <c r="C47" s="38">
        <f t="shared" si="2"/>
        <v>19.047619047619047</v>
      </c>
      <c r="D47" s="15">
        <v>17</v>
      </c>
      <c r="E47" s="38">
        <f t="shared" si="3"/>
        <v>7.35930735930736</v>
      </c>
      <c r="F47" s="15">
        <v>27</v>
      </c>
      <c r="G47" s="38">
        <f t="shared" si="4"/>
        <v>11.688311688311687</v>
      </c>
    </row>
    <row r="48" spans="1:7" ht="30" customHeight="1">
      <c r="A48" s="25" t="s">
        <v>50</v>
      </c>
      <c r="B48" s="39">
        <v>137</v>
      </c>
      <c r="C48" s="38">
        <f t="shared" si="2"/>
        <v>59.307359307359306</v>
      </c>
      <c r="D48" s="15">
        <v>76</v>
      </c>
      <c r="E48" s="38">
        <f t="shared" si="3"/>
        <v>32.900432900432904</v>
      </c>
      <c r="F48" s="15">
        <v>61</v>
      </c>
      <c r="G48" s="38">
        <f t="shared" si="4"/>
        <v>26.406926406926406</v>
      </c>
    </row>
    <row r="49" spans="1:7" ht="30" customHeight="1">
      <c r="A49" s="25" t="s">
        <v>51</v>
      </c>
      <c r="B49" s="34">
        <v>45</v>
      </c>
      <c r="C49" s="40">
        <f t="shared" si="2"/>
        <v>19.480519480519483</v>
      </c>
      <c r="D49" s="9">
        <v>28</v>
      </c>
      <c r="E49" s="40">
        <f t="shared" si="3"/>
        <v>12.121212121212121</v>
      </c>
      <c r="F49" s="9">
        <v>17</v>
      </c>
      <c r="G49" s="40">
        <f t="shared" si="4"/>
        <v>7.35930735930736</v>
      </c>
    </row>
    <row r="50" spans="1:7" s="1" customFormat="1" ht="30" customHeight="1">
      <c r="A50" s="171" t="s">
        <v>52</v>
      </c>
      <c r="B50" s="171"/>
      <c r="C50" s="171"/>
      <c r="D50" s="171"/>
      <c r="E50" s="171"/>
      <c r="F50" s="171"/>
      <c r="G50" s="171"/>
    </row>
    <row r="51" spans="1:7" ht="30" customHeight="1">
      <c r="A51" s="176"/>
      <c r="B51" s="176"/>
      <c r="C51" s="176"/>
      <c r="D51" s="176"/>
      <c r="E51" s="176"/>
      <c r="F51" s="176"/>
      <c r="G51" s="176"/>
    </row>
    <row r="52" spans="1:7" ht="30" customHeight="1">
      <c r="A52" s="161"/>
      <c r="B52" s="161"/>
      <c r="C52" s="161"/>
      <c r="D52" s="161"/>
      <c r="E52" s="161"/>
      <c r="F52" s="161"/>
      <c r="G52" s="161"/>
    </row>
    <row r="53" spans="1:7" ht="30" customHeight="1">
      <c r="A53" s="17"/>
      <c r="B53" s="17"/>
      <c r="C53" s="17"/>
      <c r="D53" s="17"/>
      <c r="E53" s="17"/>
      <c r="F53" s="17"/>
      <c r="G53" s="17"/>
    </row>
    <row r="54" spans="1:7" ht="30" customHeight="1">
      <c r="A54" s="17"/>
      <c r="B54" s="17"/>
      <c r="C54" s="17"/>
      <c r="D54" s="17"/>
      <c r="E54" s="17"/>
      <c r="F54" s="17"/>
      <c r="G54" s="17"/>
    </row>
    <row r="55" spans="1:7" ht="30" customHeight="1">
      <c r="A55" s="17"/>
      <c r="B55" s="17"/>
      <c r="C55" s="17"/>
      <c r="D55" s="17"/>
      <c r="E55" s="17"/>
      <c r="F55" s="17"/>
      <c r="G55" s="17"/>
    </row>
    <row r="56" spans="1:7" ht="30" customHeight="1">
      <c r="A56" s="17"/>
      <c r="B56" s="17"/>
      <c r="C56" s="17"/>
      <c r="D56" s="17"/>
      <c r="E56" s="17"/>
      <c r="F56" s="17"/>
      <c r="G56" s="17"/>
    </row>
    <row r="57" spans="1:7" ht="30" customHeight="1">
      <c r="A57" s="17"/>
      <c r="B57" s="17"/>
      <c r="C57" s="17"/>
      <c r="D57" s="17"/>
      <c r="E57" s="17"/>
      <c r="F57" s="17"/>
      <c r="G57" s="17"/>
    </row>
    <row r="58" spans="1:7" ht="30" customHeight="1">
      <c r="A58" s="17"/>
      <c r="B58" s="17"/>
      <c r="C58" s="17"/>
      <c r="D58" s="17"/>
      <c r="E58" s="17"/>
      <c r="F58" s="17"/>
      <c r="G58" s="17"/>
    </row>
    <row r="59" spans="1:7" ht="30" customHeight="1">
      <c r="A59" s="17"/>
      <c r="B59" s="17"/>
      <c r="C59" s="17"/>
      <c r="D59" s="17"/>
      <c r="E59" s="17"/>
      <c r="F59" s="17"/>
      <c r="G59" s="17"/>
    </row>
  </sheetData>
  <sheetProtection/>
  <mergeCells count="9">
    <mergeCell ref="A50:G50"/>
    <mergeCell ref="A51:G51"/>
    <mergeCell ref="A52:G52"/>
    <mergeCell ref="A1:G1"/>
    <mergeCell ref="B3:E3"/>
    <mergeCell ref="B4:C4"/>
    <mergeCell ref="D4:E4"/>
    <mergeCell ref="F4:G4"/>
    <mergeCell ref="A2:G2"/>
  </mergeCell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51" sqref="A6:IV51"/>
    </sheetView>
  </sheetViews>
  <sheetFormatPr defaultColWidth="9.00390625" defaultRowHeight="36" customHeight="1"/>
  <cols>
    <col min="1" max="1" width="22.50390625" style="3" customWidth="1"/>
    <col min="2" max="2" width="11.625" style="3" customWidth="1"/>
    <col min="3" max="3" width="19.125" style="6" customWidth="1"/>
    <col min="4" max="4" width="11.625" style="3" customWidth="1"/>
    <col min="5" max="5" width="17.00390625" style="6" customWidth="1"/>
    <col min="6" max="6" width="11.625" style="3" customWidth="1"/>
    <col min="7" max="7" width="17.00390625" style="3" customWidth="1"/>
    <col min="8" max="16384" width="9.00390625" style="3" customWidth="1"/>
  </cols>
  <sheetData>
    <row r="1" spans="1:7" ht="36" customHeight="1">
      <c r="A1" s="180" t="s">
        <v>2</v>
      </c>
      <c r="B1" s="181"/>
      <c r="C1" s="181"/>
      <c r="D1" s="181"/>
      <c r="E1" s="181"/>
      <c r="F1" s="181"/>
      <c r="G1" s="181"/>
    </row>
    <row r="2" spans="1:7" ht="36" customHeight="1">
      <c r="A2" s="167" t="s">
        <v>55</v>
      </c>
      <c r="B2" s="167"/>
      <c r="C2" s="167"/>
      <c r="D2" s="167"/>
      <c r="E2" s="167"/>
      <c r="F2" s="167"/>
      <c r="G2" s="167"/>
    </row>
    <row r="3" spans="1:8" s="4" customFormat="1" ht="36" customHeight="1">
      <c r="A3" s="8"/>
      <c r="B3" s="168" t="s">
        <v>63</v>
      </c>
      <c r="C3" s="168"/>
      <c r="D3" s="168"/>
      <c r="E3" s="168"/>
      <c r="F3" s="9"/>
      <c r="G3" s="30" t="s">
        <v>59</v>
      </c>
      <c r="H3" s="3"/>
    </row>
    <row r="4" spans="1:8" s="4" customFormat="1" ht="36" customHeight="1">
      <c r="A4" s="31"/>
      <c r="B4" s="177" t="s">
        <v>60</v>
      </c>
      <c r="C4" s="170"/>
      <c r="D4" s="169" t="s">
        <v>5</v>
      </c>
      <c r="E4" s="170"/>
      <c r="F4" s="169" t="s">
        <v>6</v>
      </c>
      <c r="G4" s="170"/>
      <c r="H4" s="3"/>
    </row>
    <row r="5" spans="1:7" ht="36" customHeight="1">
      <c r="A5" s="32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28.5" customHeight="1">
      <c r="A6" s="23" t="s">
        <v>9</v>
      </c>
      <c r="B6" s="15">
        <f>SUM(B8:B31)</f>
        <v>262</v>
      </c>
      <c r="C6" s="36">
        <f>B6/$B$6*100</f>
        <v>100</v>
      </c>
      <c r="D6" s="15">
        <f>SUM(D8:D31)</f>
        <v>162</v>
      </c>
      <c r="E6" s="36">
        <f>D6/$B$6*100</f>
        <v>61.832061068702295</v>
      </c>
      <c r="F6" s="15">
        <f>SUM(F8:F31)</f>
        <v>100</v>
      </c>
      <c r="G6" s="36">
        <f>F6/$B$6*100</f>
        <v>38.16793893129771</v>
      </c>
    </row>
    <row r="7" spans="1:7" ht="28.5" customHeight="1">
      <c r="A7" s="24" t="s">
        <v>10</v>
      </c>
      <c r="B7" s="37"/>
      <c r="C7" s="37"/>
      <c r="D7" s="37"/>
      <c r="E7" s="37"/>
      <c r="F7" s="37"/>
      <c r="G7" s="37"/>
    </row>
    <row r="8" spans="1:7" ht="28.5" customHeight="1">
      <c r="A8" s="24" t="s">
        <v>11</v>
      </c>
      <c r="B8" s="37">
        <v>49</v>
      </c>
      <c r="C8" s="38">
        <v>19.305019305019304</v>
      </c>
      <c r="D8" s="37">
        <v>34</v>
      </c>
      <c r="E8" s="38">
        <v>13.513513513513514</v>
      </c>
      <c r="F8" s="37">
        <v>15</v>
      </c>
      <c r="G8" s="38">
        <v>5.7915057915057915</v>
      </c>
    </row>
    <row r="9" spans="1:7" ht="28.5" customHeight="1">
      <c r="A9" s="24" t="s">
        <v>12</v>
      </c>
      <c r="B9" s="37">
        <f aca="true" t="shared" si="0" ref="B9:B30">SUM(D9+F9)</f>
        <v>2</v>
      </c>
      <c r="C9" s="38">
        <v>0.7722007722007722</v>
      </c>
      <c r="D9" s="37">
        <v>1</v>
      </c>
      <c r="E9" s="38">
        <v>0.3861003861003861</v>
      </c>
      <c r="F9" s="37">
        <v>1</v>
      </c>
      <c r="G9" s="38">
        <v>0.3861003861003861</v>
      </c>
    </row>
    <row r="10" spans="1:7" ht="28.5" customHeight="1">
      <c r="A10" s="24" t="s">
        <v>13</v>
      </c>
      <c r="B10" s="37">
        <f t="shared" si="0"/>
        <v>11</v>
      </c>
      <c r="C10" s="38">
        <v>4.247104247104247</v>
      </c>
      <c r="D10" s="37">
        <v>7</v>
      </c>
      <c r="E10" s="38">
        <v>2.7027027027027026</v>
      </c>
      <c r="F10" s="37">
        <v>4</v>
      </c>
      <c r="G10" s="38">
        <v>1.5444015444015444</v>
      </c>
    </row>
    <row r="11" spans="1:7" ht="28.5" customHeight="1">
      <c r="A11" s="24" t="s">
        <v>14</v>
      </c>
      <c r="B11" s="37">
        <f t="shared" si="0"/>
        <v>8</v>
      </c>
      <c r="C11" s="38">
        <v>3.088803088803089</v>
      </c>
      <c r="D11" s="37">
        <v>3</v>
      </c>
      <c r="E11" s="38">
        <v>1.1583011583011582</v>
      </c>
      <c r="F11" s="37">
        <v>5</v>
      </c>
      <c r="G11" s="38">
        <v>1.9305019305019304</v>
      </c>
    </row>
    <row r="12" spans="1:7" ht="28.5" customHeight="1">
      <c r="A12" s="24" t="s">
        <v>15</v>
      </c>
      <c r="B12" s="37">
        <v>1</v>
      </c>
      <c r="C12" s="38">
        <v>0.3861003861003861</v>
      </c>
      <c r="D12" s="37">
        <v>0</v>
      </c>
      <c r="E12" s="38">
        <v>0</v>
      </c>
      <c r="F12" s="37">
        <v>1</v>
      </c>
      <c r="G12" s="38">
        <v>0.3861003861003861</v>
      </c>
    </row>
    <row r="13" spans="1:7" ht="28.5" customHeight="1">
      <c r="A13" s="24" t="s">
        <v>16</v>
      </c>
      <c r="B13" s="37">
        <v>12</v>
      </c>
      <c r="C13" s="38">
        <v>4.633204633204633</v>
      </c>
      <c r="D13" s="37">
        <v>9</v>
      </c>
      <c r="E13" s="38">
        <v>3.474903474903475</v>
      </c>
      <c r="F13" s="37">
        <v>3</v>
      </c>
      <c r="G13" s="38">
        <v>1.1583011583011582</v>
      </c>
    </row>
    <row r="14" spans="1:7" ht="28.5" customHeight="1">
      <c r="A14" s="24" t="s">
        <v>17</v>
      </c>
      <c r="B14" s="37">
        <f t="shared" si="0"/>
        <v>9</v>
      </c>
      <c r="C14" s="38">
        <v>3.474903474903475</v>
      </c>
      <c r="D14" s="37">
        <v>7</v>
      </c>
      <c r="E14" s="38">
        <v>2.7027027027027026</v>
      </c>
      <c r="F14" s="37">
        <v>2</v>
      </c>
      <c r="G14" s="38">
        <v>0.7722007722007722</v>
      </c>
    </row>
    <row r="15" spans="1:7" ht="28.5" customHeight="1">
      <c r="A15" s="24" t="s">
        <v>18</v>
      </c>
      <c r="B15" s="37">
        <f t="shared" si="0"/>
        <v>4</v>
      </c>
      <c r="C15" s="38">
        <v>1.5444015444015444</v>
      </c>
      <c r="D15" s="37">
        <v>2</v>
      </c>
      <c r="E15" s="38">
        <v>0.7722007722007722</v>
      </c>
      <c r="F15" s="37">
        <v>2</v>
      </c>
      <c r="G15" s="38">
        <v>0.7722007722007722</v>
      </c>
    </row>
    <row r="16" spans="1:7" ht="28.5" customHeight="1">
      <c r="A16" s="24" t="s">
        <v>19</v>
      </c>
      <c r="B16" s="37">
        <f t="shared" si="0"/>
        <v>2</v>
      </c>
      <c r="C16" s="38">
        <v>0.7722007722007722</v>
      </c>
      <c r="D16" s="37">
        <v>0</v>
      </c>
      <c r="E16" s="38">
        <v>0</v>
      </c>
      <c r="F16" s="37">
        <v>2</v>
      </c>
      <c r="G16" s="38">
        <v>0.7722007722007722</v>
      </c>
    </row>
    <row r="17" spans="1:7" ht="28.5" customHeight="1">
      <c r="A17" s="24" t="s">
        <v>20</v>
      </c>
      <c r="B17" s="37">
        <f t="shared" si="0"/>
        <v>0</v>
      </c>
      <c r="C17" s="38">
        <v>0</v>
      </c>
      <c r="D17" s="37">
        <v>0</v>
      </c>
      <c r="E17" s="38">
        <v>0</v>
      </c>
      <c r="F17" s="37">
        <v>0</v>
      </c>
      <c r="G17" s="38">
        <v>0</v>
      </c>
    </row>
    <row r="18" spans="1:7" ht="28.5" customHeight="1">
      <c r="A18" s="24" t="s">
        <v>21</v>
      </c>
      <c r="B18" s="37">
        <f t="shared" si="0"/>
        <v>7</v>
      </c>
      <c r="C18" s="38">
        <v>2.3166023166023164</v>
      </c>
      <c r="D18" s="37">
        <v>3</v>
      </c>
      <c r="E18" s="38">
        <v>1.1583011583011582</v>
      </c>
      <c r="F18" s="37">
        <v>4</v>
      </c>
      <c r="G18" s="38">
        <v>1.1583011583011582</v>
      </c>
    </row>
    <row r="19" spans="1:7" ht="28.5" customHeight="1">
      <c r="A19" s="24" t="s">
        <v>22</v>
      </c>
      <c r="B19" s="37">
        <f t="shared" si="0"/>
        <v>3</v>
      </c>
      <c r="C19" s="38">
        <v>1.1583011583011582</v>
      </c>
      <c r="D19" s="37">
        <v>1</v>
      </c>
      <c r="E19" s="38">
        <v>0.3861003861003861</v>
      </c>
      <c r="F19" s="37">
        <v>2</v>
      </c>
      <c r="G19" s="38">
        <v>0.7722007722007722</v>
      </c>
    </row>
    <row r="20" spans="1:7" ht="28.5" customHeight="1">
      <c r="A20" s="24" t="s">
        <v>23</v>
      </c>
      <c r="B20" s="37">
        <v>5</v>
      </c>
      <c r="C20" s="38">
        <v>1.9305019305019304</v>
      </c>
      <c r="D20" s="37">
        <v>4</v>
      </c>
      <c r="E20" s="38">
        <v>1.5444015444015444</v>
      </c>
      <c r="F20" s="37">
        <v>1</v>
      </c>
      <c r="G20" s="38">
        <v>0.3861003861003861</v>
      </c>
    </row>
    <row r="21" spans="1:8" ht="28.5" customHeight="1">
      <c r="A21" s="24" t="s">
        <v>65</v>
      </c>
      <c r="B21" s="37">
        <f t="shared" si="0"/>
        <v>2</v>
      </c>
      <c r="C21" s="38">
        <v>0.7722007722007722</v>
      </c>
      <c r="D21" s="37">
        <v>1</v>
      </c>
      <c r="E21" s="38">
        <v>0.3861003861003861</v>
      </c>
      <c r="F21" s="37">
        <v>1</v>
      </c>
      <c r="G21" s="38">
        <v>0.3861003861003861</v>
      </c>
      <c r="H21" s="2"/>
    </row>
    <row r="22" spans="1:7" ht="28.5" customHeight="1">
      <c r="A22" s="24" t="s">
        <v>24</v>
      </c>
      <c r="B22" s="37">
        <v>3</v>
      </c>
      <c r="C22" s="38">
        <v>1.1583011583011582</v>
      </c>
      <c r="D22" s="37">
        <v>2</v>
      </c>
      <c r="E22" s="38">
        <v>0.7722007722007722</v>
      </c>
      <c r="F22" s="37">
        <v>1</v>
      </c>
      <c r="G22" s="38">
        <v>0.3861003861003861</v>
      </c>
    </row>
    <row r="23" spans="1:7" ht="28.5" customHeight="1">
      <c r="A23" s="24" t="s">
        <v>25</v>
      </c>
      <c r="B23" s="37">
        <f t="shared" si="0"/>
        <v>0</v>
      </c>
      <c r="C23" s="38">
        <v>0</v>
      </c>
      <c r="D23" s="37">
        <v>0</v>
      </c>
      <c r="E23" s="38">
        <v>0</v>
      </c>
      <c r="F23" s="37">
        <v>0</v>
      </c>
      <c r="G23" s="38">
        <v>0</v>
      </c>
    </row>
    <row r="24" spans="1:7" ht="28.5" customHeight="1">
      <c r="A24" s="24" t="s">
        <v>26</v>
      </c>
      <c r="B24" s="37">
        <f t="shared" si="0"/>
        <v>2</v>
      </c>
      <c r="C24" s="38">
        <v>0.7722007722007722</v>
      </c>
      <c r="D24" s="37">
        <v>2</v>
      </c>
      <c r="E24" s="38">
        <v>0.7722007722007722</v>
      </c>
      <c r="F24" s="37">
        <v>0</v>
      </c>
      <c r="G24" s="38">
        <v>0</v>
      </c>
    </row>
    <row r="25" spans="1:7" ht="28.5" customHeight="1">
      <c r="A25" s="24" t="s">
        <v>27</v>
      </c>
      <c r="B25" s="37">
        <f t="shared" si="0"/>
        <v>3</v>
      </c>
      <c r="C25" s="38">
        <v>1.1583011583011582</v>
      </c>
      <c r="D25" s="37">
        <v>2</v>
      </c>
      <c r="E25" s="38">
        <v>0.7722007722007722</v>
      </c>
      <c r="F25" s="37">
        <v>1</v>
      </c>
      <c r="G25" s="38">
        <v>0.3861003861003861</v>
      </c>
    </row>
    <row r="26" spans="1:7" ht="28.5" customHeight="1">
      <c r="A26" s="24" t="s">
        <v>28</v>
      </c>
      <c r="B26" s="37">
        <f t="shared" si="0"/>
        <v>29</v>
      </c>
      <c r="C26" s="38">
        <v>11.196911196911197</v>
      </c>
      <c r="D26" s="37">
        <v>20</v>
      </c>
      <c r="E26" s="38">
        <v>7.722007722007722</v>
      </c>
      <c r="F26" s="37">
        <v>9</v>
      </c>
      <c r="G26" s="38">
        <v>3.474903474903475</v>
      </c>
    </row>
    <row r="27" spans="1:7" ht="28.5" customHeight="1">
      <c r="A27" s="24" t="s">
        <v>29</v>
      </c>
      <c r="B27" s="37">
        <f t="shared" si="0"/>
        <v>0</v>
      </c>
      <c r="C27" s="38">
        <v>0</v>
      </c>
      <c r="D27" s="37">
        <v>0</v>
      </c>
      <c r="E27" s="38">
        <v>0</v>
      </c>
      <c r="F27" s="37">
        <v>0</v>
      </c>
      <c r="G27" s="38">
        <v>0</v>
      </c>
    </row>
    <row r="28" spans="1:7" ht="28.5" customHeight="1">
      <c r="A28" s="24" t="s">
        <v>30</v>
      </c>
      <c r="B28" s="37">
        <f t="shared" si="0"/>
        <v>5</v>
      </c>
      <c r="C28" s="38">
        <v>1.9305019305019304</v>
      </c>
      <c r="D28" s="37">
        <v>1</v>
      </c>
      <c r="E28" s="38">
        <v>0.3861003861003861</v>
      </c>
      <c r="F28" s="37">
        <v>4</v>
      </c>
      <c r="G28" s="38">
        <v>1.5444015444015444</v>
      </c>
    </row>
    <row r="29" spans="1:7" ht="28.5" customHeight="1">
      <c r="A29" s="24" t="s">
        <v>31</v>
      </c>
      <c r="B29" s="37">
        <v>75</v>
      </c>
      <c r="C29" s="38">
        <v>28.185328185328185</v>
      </c>
      <c r="D29" s="37">
        <v>50</v>
      </c>
      <c r="E29" s="38">
        <v>18.53281853281853</v>
      </c>
      <c r="F29" s="37">
        <v>25</v>
      </c>
      <c r="G29" s="38">
        <v>9.652509652509652</v>
      </c>
    </row>
    <row r="30" spans="1:7" ht="28.5" customHeight="1">
      <c r="A30" s="24" t="s">
        <v>32</v>
      </c>
      <c r="B30" s="37">
        <f t="shared" si="0"/>
        <v>30</v>
      </c>
      <c r="C30" s="38">
        <v>11.196911196911197</v>
      </c>
      <c r="D30" s="37">
        <v>13</v>
      </c>
      <c r="E30" s="38">
        <v>5.019305019305019</v>
      </c>
      <c r="F30" s="37">
        <v>17</v>
      </c>
      <c r="G30" s="38">
        <v>6.177606177606178</v>
      </c>
    </row>
    <row r="31" spans="1:7" ht="28.5" customHeight="1">
      <c r="A31" s="27" t="s">
        <v>33</v>
      </c>
      <c r="B31" s="37"/>
      <c r="C31" s="38"/>
      <c r="D31" s="37"/>
      <c r="E31" s="38"/>
      <c r="F31" s="37"/>
      <c r="G31" s="38"/>
    </row>
    <row r="32" spans="1:7" ht="28.5" customHeight="1">
      <c r="A32" s="27" t="s">
        <v>34</v>
      </c>
      <c r="B32" s="15">
        <v>0</v>
      </c>
      <c r="C32" s="36">
        <v>0</v>
      </c>
      <c r="D32" s="15">
        <v>0</v>
      </c>
      <c r="E32" s="36">
        <v>0</v>
      </c>
      <c r="F32" s="15">
        <v>0</v>
      </c>
      <c r="G32" s="36">
        <v>0</v>
      </c>
    </row>
    <row r="33" spans="1:7" ht="28.5" customHeight="1">
      <c r="A33" s="25" t="s">
        <v>35</v>
      </c>
      <c r="B33" s="15">
        <v>0</v>
      </c>
      <c r="C33" s="36">
        <v>0</v>
      </c>
      <c r="D33" s="15">
        <v>0</v>
      </c>
      <c r="E33" s="36">
        <v>0</v>
      </c>
      <c r="F33" s="15">
        <v>0</v>
      </c>
      <c r="G33" s="36">
        <v>0</v>
      </c>
    </row>
    <row r="34" spans="1:7" ht="28.5" customHeight="1">
      <c r="A34" s="25" t="s">
        <v>36</v>
      </c>
      <c r="B34" s="15"/>
      <c r="C34" s="15"/>
      <c r="D34" s="15"/>
      <c r="E34" s="15"/>
      <c r="F34" s="15"/>
      <c r="G34" s="15"/>
    </row>
    <row r="35" spans="1:7" ht="28.5" customHeight="1">
      <c r="A35" s="25" t="s">
        <v>37</v>
      </c>
      <c r="B35" s="15">
        <f aca="true" t="shared" si="1" ref="B35:B45">D35+F35</f>
        <v>0</v>
      </c>
      <c r="C35" s="36">
        <f aca="true" t="shared" si="2" ref="C35:C45">B35/$B$6*100</f>
        <v>0</v>
      </c>
      <c r="D35" s="15">
        <v>0</v>
      </c>
      <c r="E35" s="36">
        <f aca="true" t="shared" si="3" ref="E35:E45">D35/$B$6*100</f>
        <v>0</v>
      </c>
      <c r="F35" s="15">
        <v>0</v>
      </c>
      <c r="G35" s="36">
        <f aca="true" t="shared" si="4" ref="G35:G45">F35/$B$6*100</f>
        <v>0</v>
      </c>
    </row>
    <row r="36" spans="1:7" ht="28.5" customHeight="1">
      <c r="A36" s="25" t="s">
        <v>38</v>
      </c>
      <c r="B36" s="15">
        <f t="shared" si="1"/>
        <v>7</v>
      </c>
      <c r="C36" s="36">
        <f t="shared" si="2"/>
        <v>2.6717557251908395</v>
      </c>
      <c r="D36" s="15">
        <v>5</v>
      </c>
      <c r="E36" s="36">
        <f t="shared" si="3"/>
        <v>1.9083969465648856</v>
      </c>
      <c r="F36" s="15">
        <v>2</v>
      </c>
      <c r="G36" s="36">
        <f t="shared" si="4"/>
        <v>0.7633587786259541</v>
      </c>
    </row>
    <row r="37" spans="1:7" ht="28.5" customHeight="1">
      <c r="A37" s="25" t="s">
        <v>39</v>
      </c>
      <c r="B37" s="15">
        <f t="shared" si="1"/>
        <v>23</v>
      </c>
      <c r="C37" s="36">
        <f t="shared" si="2"/>
        <v>8.778625954198473</v>
      </c>
      <c r="D37" s="15">
        <v>17</v>
      </c>
      <c r="E37" s="36">
        <f t="shared" si="3"/>
        <v>6.488549618320611</v>
      </c>
      <c r="F37" s="15">
        <v>6</v>
      </c>
      <c r="G37" s="36">
        <f t="shared" si="4"/>
        <v>2.2900763358778624</v>
      </c>
    </row>
    <row r="38" spans="1:7" ht="28.5" customHeight="1">
      <c r="A38" s="25" t="s">
        <v>40</v>
      </c>
      <c r="B38" s="15">
        <f t="shared" si="1"/>
        <v>63</v>
      </c>
      <c r="C38" s="36">
        <f t="shared" si="2"/>
        <v>24.045801526717558</v>
      </c>
      <c r="D38" s="15">
        <v>40</v>
      </c>
      <c r="E38" s="36">
        <f t="shared" si="3"/>
        <v>15.267175572519085</v>
      </c>
      <c r="F38" s="15">
        <v>23</v>
      </c>
      <c r="G38" s="36">
        <f t="shared" si="4"/>
        <v>8.778625954198473</v>
      </c>
    </row>
    <row r="39" spans="1:7" ht="28.5" customHeight="1">
      <c r="A39" s="25" t="s">
        <v>41</v>
      </c>
      <c r="B39" s="15">
        <f t="shared" si="1"/>
        <v>58</v>
      </c>
      <c r="C39" s="36">
        <f t="shared" si="2"/>
        <v>22.137404580152673</v>
      </c>
      <c r="D39" s="15">
        <v>33</v>
      </c>
      <c r="E39" s="36">
        <f t="shared" si="3"/>
        <v>12.595419847328243</v>
      </c>
      <c r="F39" s="15">
        <v>25</v>
      </c>
      <c r="G39" s="36">
        <f t="shared" si="4"/>
        <v>9.541984732824428</v>
      </c>
    </row>
    <row r="40" spans="1:7" ht="28.5" customHeight="1">
      <c r="A40" s="25" t="s">
        <v>42</v>
      </c>
      <c r="B40" s="15">
        <f t="shared" si="1"/>
        <v>62</v>
      </c>
      <c r="C40" s="36">
        <f t="shared" si="2"/>
        <v>23.66412213740458</v>
      </c>
      <c r="D40" s="15">
        <v>39</v>
      </c>
      <c r="E40" s="36">
        <f t="shared" si="3"/>
        <v>14.885496183206106</v>
      </c>
      <c r="F40" s="15">
        <v>23</v>
      </c>
      <c r="G40" s="36">
        <f t="shared" si="4"/>
        <v>8.778625954198473</v>
      </c>
    </row>
    <row r="41" spans="1:7" ht="28.5" customHeight="1">
      <c r="A41" s="25" t="s">
        <v>43</v>
      </c>
      <c r="B41" s="15">
        <f t="shared" si="1"/>
        <v>27</v>
      </c>
      <c r="C41" s="36">
        <f t="shared" si="2"/>
        <v>10.305343511450381</v>
      </c>
      <c r="D41" s="15">
        <v>15</v>
      </c>
      <c r="E41" s="36">
        <f t="shared" si="3"/>
        <v>5.7251908396946565</v>
      </c>
      <c r="F41" s="15">
        <v>12</v>
      </c>
      <c r="G41" s="36">
        <f t="shared" si="4"/>
        <v>4.580152671755725</v>
      </c>
    </row>
    <row r="42" spans="1:7" ht="28.5" customHeight="1">
      <c r="A42" s="25" t="s">
        <v>44</v>
      </c>
      <c r="B42" s="15">
        <f t="shared" si="1"/>
        <v>13</v>
      </c>
      <c r="C42" s="36">
        <f t="shared" si="2"/>
        <v>4.961832061068702</v>
      </c>
      <c r="D42" s="15">
        <v>7</v>
      </c>
      <c r="E42" s="36">
        <f t="shared" si="3"/>
        <v>2.6717557251908395</v>
      </c>
      <c r="F42" s="15">
        <v>6</v>
      </c>
      <c r="G42" s="36">
        <f t="shared" si="4"/>
        <v>2.2900763358778624</v>
      </c>
    </row>
    <row r="43" spans="1:7" ht="28.5" customHeight="1">
      <c r="A43" s="25" t="s">
        <v>45</v>
      </c>
      <c r="B43" s="15">
        <f t="shared" si="1"/>
        <v>7</v>
      </c>
      <c r="C43" s="36">
        <f t="shared" si="2"/>
        <v>2.6717557251908395</v>
      </c>
      <c r="D43" s="15">
        <v>5</v>
      </c>
      <c r="E43" s="36">
        <f t="shared" si="3"/>
        <v>1.9083969465648856</v>
      </c>
      <c r="F43" s="15">
        <v>2</v>
      </c>
      <c r="G43" s="36">
        <f t="shared" si="4"/>
        <v>0.7633587786259541</v>
      </c>
    </row>
    <row r="44" spans="1:7" ht="28.5" customHeight="1">
      <c r="A44" s="27" t="s">
        <v>46</v>
      </c>
      <c r="B44" s="15">
        <f t="shared" si="1"/>
        <v>2</v>
      </c>
      <c r="C44" s="36">
        <f t="shared" si="2"/>
        <v>0.7633587786259541</v>
      </c>
      <c r="D44" s="15">
        <v>1</v>
      </c>
      <c r="E44" s="36">
        <f t="shared" si="3"/>
        <v>0.38167938931297707</v>
      </c>
      <c r="F44" s="15">
        <v>1</v>
      </c>
      <c r="G44" s="36">
        <f t="shared" si="4"/>
        <v>0.38167938931297707</v>
      </c>
    </row>
    <row r="45" spans="1:7" ht="28.5" customHeight="1">
      <c r="A45" s="25" t="s">
        <v>47</v>
      </c>
      <c r="B45" s="15">
        <f t="shared" si="1"/>
        <v>0</v>
      </c>
      <c r="C45" s="36">
        <f t="shared" si="2"/>
        <v>0</v>
      </c>
      <c r="D45" s="15">
        <v>0</v>
      </c>
      <c r="E45" s="36">
        <f t="shared" si="3"/>
        <v>0</v>
      </c>
      <c r="F45" s="15">
        <v>0</v>
      </c>
      <c r="G45" s="36">
        <f t="shared" si="4"/>
        <v>0</v>
      </c>
    </row>
    <row r="46" spans="1:7" ht="28.5" customHeight="1">
      <c r="A46" s="25" t="s">
        <v>48</v>
      </c>
      <c r="B46" s="15"/>
      <c r="C46" s="15"/>
      <c r="D46" s="15"/>
      <c r="E46" s="15"/>
      <c r="F46" s="15"/>
      <c r="G46" s="15"/>
    </row>
    <row r="47" spans="1:7" ht="28.5" customHeight="1">
      <c r="A47" s="25" t="s">
        <v>49</v>
      </c>
      <c r="B47" s="15">
        <f>D47+F47</f>
        <v>0</v>
      </c>
      <c r="C47" s="36">
        <f>B47/$B$6*100</f>
        <v>0</v>
      </c>
      <c r="D47" s="15">
        <v>0</v>
      </c>
      <c r="E47" s="36">
        <f>D47/$B$6*100</f>
        <v>0</v>
      </c>
      <c r="F47" s="15">
        <v>0</v>
      </c>
      <c r="G47" s="36">
        <f>F47/$B$6*100</f>
        <v>0</v>
      </c>
    </row>
    <row r="48" spans="1:7" s="1" customFormat="1" ht="28.5" customHeight="1">
      <c r="A48" s="25" t="s">
        <v>50</v>
      </c>
      <c r="B48" s="15">
        <f>D48+F48</f>
        <v>5</v>
      </c>
      <c r="C48" s="36">
        <f>B48/$B$6*100</f>
        <v>1.9083969465648856</v>
      </c>
      <c r="D48" s="15">
        <v>3</v>
      </c>
      <c r="E48" s="36">
        <f>D48/$B$6*100</f>
        <v>1.1450381679389312</v>
      </c>
      <c r="F48" s="15">
        <v>2</v>
      </c>
      <c r="G48" s="36">
        <f>F48/$B$6*100</f>
        <v>0.7633587786259541</v>
      </c>
    </row>
    <row r="49" spans="1:7" ht="28.5" customHeight="1">
      <c r="A49" s="25" t="s">
        <v>51</v>
      </c>
      <c r="B49" s="15">
        <f>D49+F49</f>
        <v>44</v>
      </c>
      <c r="C49" s="36">
        <f>B49/$B$6*100</f>
        <v>16.793893129770993</v>
      </c>
      <c r="D49" s="15">
        <v>23</v>
      </c>
      <c r="E49" s="36">
        <f>D49/$B$6*100</f>
        <v>8.778625954198473</v>
      </c>
      <c r="F49" s="15">
        <v>21</v>
      </c>
      <c r="G49" s="36">
        <f>F49/$B$6*100</f>
        <v>8.015267175572518</v>
      </c>
    </row>
    <row r="50" spans="1:7" ht="28.5" customHeight="1">
      <c r="A50" s="25" t="s">
        <v>50</v>
      </c>
      <c r="B50" s="15">
        <f>D50+F50</f>
        <v>155</v>
      </c>
      <c r="C50" s="36">
        <f>B50/$B$6*100</f>
        <v>59.16030534351145</v>
      </c>
      <c r="D50" s="15">
        <v>97</v>
      </c>
      <c r="E50" s="36">
        <f>D50/$B$6*100</f>
        <v>37.02290076335878</v>
      </c>
      <c r="F50" s="15">
        <v>58</v>
      </c>
      <c r="G50" s="36">
        <f>F50/$B$6*100</f>
        <v>22.137404580152673</v>
      </c>
    </row>
    <row r="51" spans="1:7" ht="28.5" customHeight="1">
      <c r="A51" s="25" t="s">
        <v>51</v>
      </c>
      <c r="B51" s="34">
        <f>D51+F51</f>
        <v>58</v>
      </c>
      <c r="C51" s="35">
        <f>B51/$B$6*100</f>
        <v>22.137404580152673</v>
      </c>
      <c r="D51" s="9">
        <v>39</v>
      </c>
      <c r="E51" s="35">
        <f>D51/$B$6*100</f>
        <v>14.885496183206106</v>
      </c>
      <c r="F51" s="9">
        <v>19</v>
      </c>
      <c r="G51" s="35">
        <f>F51/$B$6*100</f>
        <v>7.251908396946565</v>
      </c>
    </row>
    <row r="52" spans="1:7" ht="36" customHeight="1">
      <c r="A52" s="171" t="s">
        <v>52</v>
      </c>
      <c r="B52" s="171"/>
      <c r="C52" s="171"/>
      <c r="D52" s="171"/>
      <c r="E52" s="171"/>
      <c r="F52" s="171"/>
      <c r="G52" s="171"/>
    </row>
    <row r="53" spans="1:7" ht="36" customHeight="1">
      <c r="A53" s="182"/>
      <c r="B53" s="183"/>
      <c r="C53" s="183"/>
      <c r="D53" s="183"/>
      <c r="E53" s="183"/>
      <c r="F53" s="183"/>
      <c r="G53" s="183"/>
    </row>
    <row r="54" spans="1:7" ht="36" customHeight="1">
      <c r="A54" s="183"/>
      <c r="B54" s="183"/>
      <c r="C54" s="183"/>
      <c r="D54" s="183"/>
      <c r="E54" s="183"/>
      <c r="F54" s="183"/>
      <c r="G54" s="183"/>
    </row>
    <row r="55" spans="1:7" ht="36" customHeight="1">
      <c r="A55" s="183"/>
      <c r="B55" s="183"/>
      <c r="C55" s="183"/>
      <c r="D55" s="183"/>
      <c r="E55" s="183"/>
      <c r="F55" s="183"/>
      <c r="G55" s="183"/>
    </row>
    <row r="56" spans="1:7" ht="36" customHeight="1">
      <c r="A56" s="183"/>
      <c r="B56" s="183"/>
      <c r="C56" s="183"/>
      <c r="D56" s="183"/>
      <c r="E56" s="183"/>
      <c r="F56" s="183"/>
      <c r="G56" s="183"/>
    </row>
    <row r="57" spans="1:7" ht="36" customHeight="1">
      <c r="A57" s="183"/>
      <c r="B57" s="183"/>
      <c r="C57" s="183"/>
      <c r="D57" s="183"/>
      <c r="E57" s="183"/>
      <c r="F57" s="183"/>
      <c r="G57" s="183"/>
    </row>
    <row r="58" spans="1:7" ht="36" customHeight="1">
      <c r="A58" s="183"/>
      <c r="B58" s="183"/>
      <c r="C58" s="183"/>
      <c r="D58" s="183"/>
      <c r="E58" s="183"/>
      <c r="F58" s="183"/>
      <c r="G58" s="183"/>
    </row>
    <row r="59" spans="1:7" ht="36" customHeight="1">
      <c r="A59" s="183"/>
      <c r="B59" s="183"/>
      <c r="C59" s="183"/>
      <c r="D59" s="183"/>
      <c r="E59" s="183"/>
      <c r="F59" s="183"/>
      <c r="G59" s="183"/>
    </row>
    <row r="60" spans="1:7" ht="36" customHeight="1">
      <c r="A60" s="183"/>
      <c r="B60" s="183"/>
      <c r="C60" s="183"/>
      <c r="D60" s="183"/>
      <c r="E60" s="183"/>
      <c r="F60" s="183"/>
      <c r="G60" s="183"/>
    </row>
    <row r="61" spans="1:7" ht="36" customHeight="1">
      <c r="A61" s="183"/>
      <c r="B61" s="183"/>
      <c r="C61" s="183"/>
      <c r="D61" s="183"/>
      <c r="E61" s="183"/>
      <c r="F61" s="183"/>
      <c r="G61" s="183"/>
    </row>
  </sheetData>
  <sheetProtection/>
  <mergeCells count="8">
    <mergeCell ref="F4:G4"/>
    <mergeCell ref="A52:G52"/>
    <mergeCell ref="A1:G1"/>
    <mergeCell ref="A53:G61"/>
    <mergeCell ref="A2:G2"/>
    <mergeCell ref="B3:E3"/>
    <mergeCell ref="B4:C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45">
      <selection activeCell="E54" sqref="E54"/>
    </sheetView>
  </sheetViews>
  <sheetFormatPr defaultColWidth="9.00390625" defaultRowHeight="30" customHeight="1"/>
  <cols>
    <col min="1" max="1" width="19.75390625" style="3" customWidth="1"/>
    <col min="2" max="2" width="11.625" style="3" customWidth="1"/>
    <col min="3" max="3" width="12.75390625" style="6" customWidth="1"/>
    <col min="4" max="4" width="11.625" style="3" customWidth="1"/>
    <col min="5" max="5" width="13.00390625" style="6" customWidth="1"/>
    <col min="6" max="6" width="11.625" style="3" customWidth="1"/>
    <col min="7" max="7" width="14.125" style="3" customWidth="1"/>
    <col min="8" max="16384" width="9.00390625" style="3" customWidth="1"/>
  </cols>
  <sheetData>
    <row r="1" spans="1:7" ht="30" customHeight="1">
      <c r="A1" s="180" t="s">
        <v>66</v>
      </c>
      <c r="B1" s="181"/>
      <c r="C1" s="181"/>
      <c r="D1" s="181"/>
      <c r="E1" s="181"/>
      <c r="F1" s="181"/>
      <c r="G1" s="181"/>
    </row>
    <row r="2" spans="1:7" ht="30" customHeight="1">
      <c r="A2" s="167" t="s">
        <v>55</v>
      </c>
      <c r="B2" s="167"/>
      <c r="C2" s="167"/>
      <c r="D2" s="167"/>
      <c r="E2" s="167"/>
      <c r="F2" s="167"/>
      <c r="G2" s="167"/>
    </row>
    <row r="3" spans="1:8" s="4" customFormat="1" ht="30" customHeight="1">
      <c r="A3" s="8"/>
      <c r="B3" s="168" t="s">
        <v>64</v>
      </c>
      <c r="C3" s="168"/>
      <c r="D3" s="168"/>
      <c r="E3" s="168"/>
      <c r="F3" s="9"/>
      <c r="G3" s="30" t="s">
        <v>59</v>
      </c>
      <c r="H3" s="3"/>
    </row>
    <row r="4" spans="1:8" s="4" customFormat="1" ht="30" customHeight="1">
      <c r="A4" s="31"/>
      <c r="B4" s="177" t="s">
        <v>60</v>
      </c>
      <c r="C4" s="170"/>
      <c r="D4" s="169" t="s">
        <v>5</v>
      </c>
      <c r="E4" s="170"/>
      <c r="F4" s="169" t="s">
        <v>6</v>
      </c>
      <c r="G4" s="170"/>
      <c r="H4" s="3"/>
    </row>
    <row r="5" spans="1:7" ht="30" customHeight="1">
      <c r="A5" s="32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30" customHeight="1">
      <c r="A6" s="23" t="s">
        <v>9</v>
      </c>
      <c r="B6" s="7">
        <f>D6+F6</f>
        <v>269</v>
      </c>
      <c r="C6" s="33">
        <f>B6/$B$6*100</f>
        <v>100</v>
      </c>
      <c r="D6" s="7">
        <f>SUM(D8:D31)</f>
        <v>173</v>
      </c>
      <c r="E6" s="33">
        <f>D6/$B$6*100</f>
        <v>64.31226765799256</v>
      </c>
      <c r="F6" s="7">
        <f>SUM(F8:F31)</f>
        <v>96</v>
      </c>
      <c r="G6" s="33">
        <f>F6/$B$6*100</f>
        <v>35.687732342007436</v>
      </c>
    </row>
    <row r="7" spans="1:7" ht="30" customHeight="1">
      <c r="A7" s="24" t="s">
        <v>10</v>
      </c>
      <c r="B7" s="7"/>
      <c r="C7" s="7"/>
      <c r="D7" s="7"/>
      <c r="E7" s="7"/>
      <c r="F7" s="7"/>
      <c r="G7" s="7"/>
    </row>
    <row r="8" spans="1:7" ht="30" customHeight="1">
      <c r="A8" s="24" t="s">
        <v>11</v>
      </c>
      <c r="B8" s="7">
        <f aca="true" t="shared" si="0" ref="B8:B51">D8+F8</f>
        <v>32</v>
      </c>
      <c r="C8" s="33">
        <f aca="true" t="shared" si="1" ref="C8:C33">B8/$B$6*100</f>
        <v>11.895910780669144</v>
      </c>
      <c r="D8" s="7">
        <v>18</v>
      </c>
      <c r="E8" s="33">
        <f aca="true" t="shared" si="2" ref="E8:E33">D8/$B$6*100</f>
        <v>6.691449814126393</v>
      </c>
      <c r="F8" s="7">
        <v>14</v>
      </c>
      <c r="G8" s="33">
        <f aca="true" t="shared" si="3" ref="G8:G33">F8/$B$6*100</f>
        <v>5.204460966542751</v>
      </c>
    </row>
    <row r="9" spans="1:7" ht="30" customHeight="1">
      <c r="A9" s="24" t="s">
        <v>12</v>
      </c>
      <c r="B9" s="7">
        <f t="shared" si="0"/>
        <v>8</v>
      </c>
      <c r="C9" s="33">
        <f t="shared" si="1"/>
        <v>2.973977695167286</v>
      </c>
      <c r="D9" s="7">
        <v>5</v>
      </c>
      <c r="E9" s="33">
        <f t="shared" si="2"/>
        <v>1.858736059479554</v>
      </c>
      <c r="F9" s="7">
        <v>3</v>
      </c>
      <c r="G9" s="33">
        <f t="shared" si="3"/>
        <v>1.1152416356877324</v>
      </c>
    </row>
    <row r="10" spans="1:7" ht="30" customHeight="1">
      <c r="A10" s="24" t="s">
        <v>13</v>
      </c>
      <c r="B10" s="7">
        <f t="shared" si="0"/>
        <v>12</v>
      </c>
      <c r="C10" s="33">
        <f t="shared" si="1"/>
        <v>4.4609665427509295</v>
      </c>
      <c r="D10" s="7">
        <v>10</v>
      </c>
      <c r="E10" s="33">
        <f t="shared" si="2"/>
        <v>3.717472118959108</v>
      </c>
      <c r="F10" s="7">
        <v>2</v>
      </c>
      <c r="G10" s="33">
        <f t="shared" si="3"/>
        <v>0.7434944237918215</v>
      </c>
    </row>
    <row r="11" spans="1:7" ht="30" customHeight="1">
      <c r="A11" s="24" t="s">
        <v>14</v>
      </c>
      <c r="B11" s="7">
        <f t="shared" si="0"/>
        <v>3</v>
      </c>
      <c r="C11" s="33">
        <f t="shared" si="1"/>
        <v>1.1152416356877324</v>
      </c>
      <c r="D11" s="7">
        <v>1</v>
      </c>
      <c r="E11" s="33">
        <f t="shared" si="2"/>
        <v>0.37174721189591076</v>
      </c>
      <c r="F11" s="7">
        <v>2</v>
      </c>
      <c r="G11" s="33">
        <f t="shared" si="3"/>
        <v>0.7434944237918215</v>
      </c>
    </row>
    <row r="12" spans="1:7" ht="30" customHeight="1">
      <c r="A12" s="24" t="s">
        <v>15</v>
      </c>
      <c r="B12" s="7">
        <f t="shared" si="0"/>
        <v>2</v>
      </c>
      <c r="C12" s="33">
        <f t="shared" si="1"/>
        <v>0.7434944237918215</v>
      </c>
      <c r="D12" s="7">
        <v>2</v>
      </c>
      <c r="E12" s="33">
        <f t="shared" si="2"/>
        <v>0.7434944237918215</v>
      </c>
      <c r="F12" s="7">
        <v>0</v>
      </c>
      <c r="G12" s="33">
        <f t="shared" si="3"/>
        <v>0</v>
      </c>
    </row>
    <row r="13" spans="1:7" ht="30" customHeight="1">
      <c r="A13" s="24" t="s">
        <v>16</v>
      </c>
      <c r="B13" s="7">
        <f t="shared" si="0"/>
        <v>18</v>
      </c>
      <c r="C13" s="33">
        <f t="shared" si="1"/>
        <v>6.691449814126393</v>
      </c>
      <c r="D13" s="7">
        <v>10</v>
      </c>
      <c r="E13" s="33">
        <f t="shared" si="2"/>
        <v>3.717472118959108</v>
      </c>
      <c r="F13" s="7">
        <v>8</v>
      </c>
      <c r="G13" s="33">
        <f t="shared" si="3"/>
        <v>2.973977695167286</v>
      </c>
    </row>
    <row r="14" spans="1:7" ht="30" customHeight="1">
      <c r="A14" s="24" t="s">
        <v>17</v>
      </c>
      <c r="B14" s="7">
        <f t="shared" si="0"/>
        <v>16</v>
      </c>
      <c r="C14" s="33">
        <f t="shared" si="1"/>
        <v>5.947955390334572</v>
      </c>
      <c r="D14" s="7">
        <v>11</v>
      </c>
      <c r="E14" s="33">
        <f t="shared" si="2"/>
        <v>4.089219330855019</v>
      </c>
      <c r="F14" s="7">
        <v>5</v>
      </c>
      <c r="G14" s="33">
        <f t="shared" si="3"/>
        <v>1.858736059479554</v>
      </c>
    </row>
    <row r="15" spans="1:7" ht="30" customHeight="1">
      <c r="A15" s="24" t="s">
        <v>18</v>
      </c>
      <c r="B15" s="7">
        <f t="shared" si="0"/>
        <v>3</v>
      </c>
      <c r="C15" s="33">
        <f t="shared" si="1"/>
        <v>1.1152416356877324</v>
      </c>
      <c r="D15" s="7">
        <v>1</v>
      </c>
      <c r="E15" s="33">
        <f t="shared" si="2"/>
        <v>0.37174721189591076</v>
      </c>
      <c r="F15" s="7">
        <v>2</v>
      </c>
      <c r="G15" s="33">
        <f t="shared" si="3"/>
        <v>0.7434944237918215</v>
      </c>
    </row>
    <row r="16" spans="1:7" ht="30" customHeight="1">
      <c r="A16" s="24" t="s">
        <v>19</v>
      </c>
      <c r="B16" s="7">
        <f t="shared" si="0"/>
        <v>2</v>
      </c>
      <c r="C16" s="33">
        <f t="shared" si="1"/>
        <v>0.7434944237918215</v>
      </c>
      <c r="D16" s="7">
        <v>2</v>
      </c>
      <c r="E16" s="33">
        <f t="shared" si="2"/>
        <v>0.7434944237918215</v>
      </c>
      <c r="F16" s="7">
        <v>0</v>
      </c>
      <c r="G16" s="33">
        <f t="shared" si="3"/>
        <v>0</v>
      </c>
    </row>
    <row r="17" spans="1:7" ht="30" customHeight="1">
      <c r="A17" s="24" t="s">
        <v>20</v>
      </c>
      <c r="B17" s="7">
        <f t="shared" si="0"/>
        <v>1</v>
      </c>
      <c r="C17" s="33">
        <f t="shared" si="1"/>
        <v>0.37174721189591076</v>
      </c>
      <c r="D17" s="7">
        <v>0</v>
      </c>
      <c r="E17" s="33">
        <f t="shared" si="2"/>
        <v>0</v>
      </c>
      <c r="F17" s="7">
        <v>1</v>
      </c>
      <c r="G17" s="33">
        <f t="shared" si="3"/>
        <v>0.37174721189591076</v>
      </c>
    </row>
    <row r="18" spans="1:7" ht="30" customHeight="1">
      <c r="A18" s="24" t="s">
        <v>21</v>
      </c>
      <c r="B18" s="7">
        <f t="shared" si="0"/>
        <v>10</v>
      </c>
      <c r="C18" s="33">
        <f t="shared" si="1"/>
        <v>3.717472118959108</v>
      </c>
      <c r="D18" s="7">
        <v>8</v>
      </c>
      <c r="E18" s="33">
        <f t="shared" si="2"/>
        <v>2.973977695167286</v>
      </c>
      <c r="F18" s="7">
        <v>2</v>
      </c>
      <c r="G18" s="33">
        <f t="shared" si="3"/>
        <v>0.7434944237918215</v>
      </c>
    </row>
    <row r="19" spans="1:7" ht="30" customHeight="1">
      <c r="A19" s="24" t="s">
        <v>22</v>
      </c>
      <c r="B19" s="7">
        <f t="shared" si="0"/>
        <v>9</v>
      </c>
      <c r="C19" s="33">
        <f t="shared" si="1"/>
        <v>3.3457249070631967</v>
      </c>
      <c r="D19" s="7">
        <v>7</v>
      </c>
      <c r="E19" s="33">
        <f t="shared" si="2"/>
        <v>2.6022304832713754</v>
      </c>
      <c r="F19" s="7">
        <v>2</v>
      </c>
      <c r="G19" s="33">
        <f t="shared" si="3"/>
        <v>0.7434944237918215</v>
      </c>
    </row>
    <row r="20" spans="1:7" ht="30" customHeight="1">
      <c r="A20" s="24" t="s">
        <v>23</v>
      </c>
      <c r="B20" s="7">
        <f t="shared" si="0"/>
        <v>11</v>
      </c>
      <c r="C20" s="33">
        <f t="shared" si="1"/>
        <v>4.089219330855019</v>
      </c>
      <c r="D20" s="7">
        <v>10</v>
      </c>
      <c r="E20" s="33">
        <f t="shared" si="2"/>
        <v>3.717472118959108</v>
      </c>
      <c r="F20" s="7">
        <v>1</v>
      </c>
      <c r="G20" s="33">
        <f t="shared" si="3"/>
        <v>0.37174721189591076</v>
      </c>
    </row>
    <row r="21" spans="1:7" ht="30" customHeight="1">
      <c r="A21" s="24" t="s">
        <v>65</v>
      </c>
      <c r="B21" s="7">
        <f t="shared" si="0"/>
        <v>3</v>
      </c>
      <c r="C21" s="33">
        <f t="shared" si="1"/>
        <v>1.1152416356877324</v>
      </c>
      <c r="D21" s="7">
        <v>3</v>
      </c>
      <c r="E21" s="33">
        <f t="shared" si="2"/>
        <v>1.1152416356877324</v>
      </c>
      <c r="F21" s="7">
        <v>0</v>
      </c>
      <c r="G21" s="33">
        <f t="shared" si="3"/>
        <v>0</v>
      </c>
    </row>
    <row r="22" spans="1:7" ht="30" customHeight="1">
      <c r="A22" s="24" t="s">
        <v>24</v>
      </c>
      <c r="B22" s="7">
        <f t="shared" si="0"/>
        <v>9</v>
      </c>
      <c r="C22" s="33">
        <f t="shared" si="1"/>
        <v>3.3457249070631967</v>
      </c>
      <c r="D22" s="7">
        <v>5</v>
      </c>
      <c r="E22" s="33">
        <f t="shared" si="2"/>
        <v>1.858736059479554</v>
      </c>
      <c r="F22" s="7">
        <v>4</v>
      </c>
      <c r="G22" s="33">
        <f t="shared" si="3"/>
        <v>1.486988847583643</v>
      </c>
    </row>
    <row r="23" spans="1:7" ht="30" customHeight="1">
      <c r="A23" s="24" t="s">
        <v>25</v>
      </c>
      <c r="B23" s="7">
        <f t="shared" si="0"/>
        <v>4</v>
      </c>
      <c r="C23" s="33">
        <f t="shared" si="1"/>
        <v>1.486988847583643</v>
      </c>
      <c r="D23" s="7">
        <v>1</v>
      </c>
      <c r="E23" s="33">
        <f t="shared" si="2"/>
        <v>0.37174721189591076</v>
      </c>
      <c r="F23" s="7">
        <v>3</v>
      </c>
      <c r="G23" s="33">
        <f t="shared" si="3"/>
        <v>1.1152416356877324</v>
      </c>
    </row>
    <row r="24" spans="1:7" ht="30" customHeight="1">
      <c r="A24" s="24" t="s">
        <v>26</v>
      </c>
      <c r="B24" s="7">
        <f t="shared" si="0"/>
        <v>2</v>
      </c>
      <c r="C24" s="33">
        <f t="shared" si="1"/>
        <v>0.7434944237918215</v>
      </c>
      <c r="D24" s="7">
        <v>1</v>
      </c>
      <c r="E24" s="33">
        <f t="shared" si="2"/>
        <v>0.37174721189591076</v>
      </c>
      <c r="F24" s="7">
        <v>1</v>
      </c>
      <c r="G24" s="33">
        <f t="shared" si="3"/>
        <v>0.37174721189591076</v>
      </c>
    </row>
    <row r="25" spans="1:8" ht="30" customHeight="1">
      <c r="A25" s="24" t="s">
        <v>27</v>
      </c>
      <c r="B25" s="7">
        <f t="shared" si="0"/>
        <v>7</v>
      </c>
      <c r="C25" s="33">
        <f t="shared" si="1"/>
        <v>2.6022304832713754</v>
      </c>
      <c r="D25" s="7">
        <v>6</v>
      </c>
      <c r="E25" s="33">
        <f t="shared" si="2"/>
        <v>2.2304832713754648</v>
      </c>
      <c r="F25" s="7">
        <v>1</v>
      </c>
      <c r="G25" s="33">
        <f t="shared" si="3"/>
        <v>0.37174721189591076</v>
      </c>
      <c r="H25" s="2"/>
    </row>
    <row r="26" spans="1:7" ht="30" customHeight="1">
      <c r="A26" s="24" t="s">
        <v>28</v>
      </c>
      <c r="B26" s="7">
        <f t="shared" si="0"/>
        <v>29</v>
      </c>
      <c r="C26" s="33">
        <f t="shared" si="1"/>
        <v>10.780669144981413</v>
      </c>
      <c r="D26" s="7">
        <v>18</v>
      </c>
      <c r="E26" s="33">
        <f t="shared" si="2"/>
        <v>6.691449814126393</v>
      </c>
      <c r="F26" s="7">
        <v>11</v>
      </c>
      <c r="G26" s="33">
        <f t="shared" si="3"/>
        <v>4.089219330855019</v>
      </c>
    </row>
    <row r="27" spans="1:7" ht="30" customHeight="1">
      <c r="A27" s="24" t="s">
        <v>29</v>
      </c>
      <c r="B27" s="7">
        <f t="shared" si="0"/>
        <v>0</v>
      </c>
      <c r="C27" s="33">
        <f t="shared" si="1"/>
        <v>0</v>
      </c>
      <c r="D27" s="7">
        <v>0</v>
      </c>
      <c r="E27" s="33">
        <f t="shared" si="2"/>
        <v>0</v>
      </c>
      <c r="F27" s="7">
        <v>0</v>
      </c>
      <c r="G27" s="33">
        <f t="shared" si="3"/>
        <v>0</v>
      </c>
    </row>
    <row r="28" spans="1:7" ht="30" customHeight="1">
      <c r="A28" s="24" t="s">
        <v>30</v>
      </c>
      <c r="B28" s="7">
        <f t="shared" si="0"/>
        <v>7</v>
      </c>
      <c r="C28" s="33">
        <f t="shared" si="1"/>
        <v>2.6022304832713754</v>
      </c>
      <c r="D28" s="7">
        <v>4</v>
      </c>
      <c r="E28" s="33">
        <f t="shared" si="2"/>
        <v>1.486988847583643</v>
      </c>
      <c r="F28" s="7">
        <v>3</v>
      </c>
      <c r="G28" s="33">
        <f t="shared" si="3"/>
        <v>1.1152416356877324</v>
      </c>
    </row>
    <row r="29" spans="1:7" ht="30" customHeight="1">
      <c r="A29" s="24" t="s">
        <v>31</v>
      </c>
      <c r="B29" s="7">
        <f t="shared" si="0"/>
        <v>53</v>
      </c>
      <c r="C29" s="33">
        <f t="shared" si="1"/>
        <v>19.702602230483272</v>
      </c>
      <c r="D29" s="7">
        <v>31</v>
      </c>
      <c r="E29" s="33">
        <f t="shared" si="2"/>
        <v>11.524163568773234</v>
      </c>
      <c r="F29" s="7">
        <v>22</v>
      </c>
      <c r="G29" s="33">
        <f t="shared" si="3"/>
        <v>8.178438661710038</v>
      </c>
    </row>
    <row r="30" spans="1:7" ht="30" customHeight="1">
      <c r="A30" s="24" t="s">
        <v>32</v>
      </c>
      <c r="B30" s="7">
        <f t="shared" si="0"/>
        <v>24</v>
      </c>
      <c r="C30" s="33">
        <f t="shared" si="1"/>
        <v>8.921933085501859</v>
      </c>
      <c r="D30" s="7">
        <v>17</v>
      </c>
      <c r="E30" s="33">
        <f t="shared" si="2"/>
        <v>6.319702602230483</v>
      </c>
      <c r="F30" s="7">
        <v>7</v>
      </c>
      <c r="G30" s="33">
        <f t="shared" si="3"/>
        <v>2.6022304832713754</v>
      </c>
    </row>
    <row r="31" spans="1:7" ht="30" customHeight="1">
      <c r="A31" s="27" t="s">
        <v>33</v>
      </c>
      <c r="B31" s="7">
        <f t="shared" si="0"/>
        <v>4</v>
      </c>
      <c r="C31" s="33">
        <f t="shared" si="1"/>
        <v>1.486988847583643</v>
      </c>
      <c r="D31" s="7">
        <v>2</v>
      </c>
      <c r="E31" s="33">
        <f t="shared" si="2"/>
        <v>0.7434944237918215</v>
      </c>
      <c r="F31" s="7">
        <v>2</v>
      </c>
      <c r="G31" s="33">
        <f t="shared" si="3"/>
        <v>0.7434944237918215</v>
      </c>
    </row>
    <row r="32" spans="1:7" ht="30" customHeight="1">
      <c r="A32" s="27" t="s">
        <v>34</v>
      </c>
      <c r="B32" s="7">
        <f t="shared" si="0"/>
        <v>4</v>
      </c>
      <c r="C32" s="33">
        <f t="shared" si="1"/>
        <v>1.486988847583643</v>
      </c>
      <c r="D32" s="7">
        <v>2</v>
      </c>
      <c r="E32" s="33">
        <f t="shared" si="2"/>
        <v>0.7434944237918215</v>
      </c>
      <c r="F32" s="7">
        <v>2</v>
      </c>
      <c r="G32" s="33">
        <f t="shared" si="3"/>
        <v>0.7434944237918215</v>
      </c>
    </row>
    <row r="33" spans="1:7" ht="30" customHeight="1">
      <c r="A33" s="25" t="s">
        <v>35</v>
      </c>
      <c r="B33" s="7">
        <f t="shared" si="0"/>
        <v>0</v>
      </c>
      <c r="C33" s="33">
        <f t="shared" si="1"/>
        <v>0</v>
      </c>
      <c r="D33" s="15">
        <v>0</v>
      </c>
      <c r="E33" s="33">
        <f t="shared" si="2"/>
        <v>0</v>
      </c>
      <c r="F33" s="15">
        <v>0</v>
      </c>
      <c r="G33" s="33">
        <f t="shared" si="3"/>
        <v>0</v>
      </c>
    </row>
    <row r="34" spans="1:7" ht="30" customHeight="1">
      <c r="A34" s="25" t="s">
        <v>36</v>
      </c>
      <c r="B34" s="7"/>
      <c r="C34" s="7"/>
      <c r="D34" s="7"/>
      <c r="E34" s="7"/>
      <c r="F34" s="7"/>
      <c r="G34" s="7"/>
    </row>
    <row r="35" spans="1:7" ht="30" customHeight="1">
      <c r="A35" s="25" t="s">
        <v>37</v>
      </c>
      <c r="B35" s="7">
        <f t="shared" si="0"/>
        <v>0</v>
      </c>
      <c r="C35" s="33">
        <f aca="true" t="shared" si="4" ref="C35:C45">B35/$B$6*100</f>
        <v>0</v>
      </c>
      <c r="D35" s="15">
        <v>0</v>
      </c>
      <c r="E35" s="33">
        <f aca="true" t="shared" si="5" ref="E35:E45">D35/$B$6*100</f>
        <v>0</v>
      </c>
      <c r="F35" s="15">
        <v>0</v>
      </c>
      <c r="G35" s="33">
        <f aca="true" t="shared" si="6" ref="G35:G45">F35/$B$6*100</f>
        <v>0</v>
      </c>
    </row>
    <row r="36" spans="1:7" ht="30" customHeight="1">
      <c r="A36" s="25" t="s">
        <v>38</v>
      </c>
      <c r="B36" s="7">
        <f t="shared" si="0"/>
        <v>5</v>
      </c>
      <c r="C36" s="33">
        <f t="shared" si="4"/>
        <v>1.858736059479554</v>
      </c>
      <c r="D36" s="15">
        <v>3</v>
      </c>
      <c r="E36" s="33">
        <f t="shared" si="5"/>
        <v>1.1152416356877324</v>
      </c>
      <c r="F36" s="15">
        <v>2</v>
      </c>
      <c r="G36" s="33">
        <f t="shared" si="6"/>
        <v>0.7434944237918215</v>
      </c>
    </row>
    <row r="37" spans="1:7" ht="30" customHeight="1">
      <c r="A37" s="25" t="s">
        <v>39</v>
      </c>
      <c r="B37" s="7">
        <f t="shared" si="0"/>
        <v>25</v>
      </c>
      <c r="C37" s="33">
        <f t="shared" si="4"/>
        <v>9.293680297397769</v>
      </c>
      <c r="D37" s="15">
        <v>16</v>
      </c>
      <c r="E37" s="33">
        <f t="shared" si="5"/>
        <v>5.947955390334572</v>
      </c>
      <c r="F37" s="15">
        <v>9</v>
      </c>
      <c r="G37" s="33">
        <f t="shared" si="6"/>
        <v>3.3457249070631967</v>
      </c>
    </row>
    <row r="38" spans="1:7" ht="30" customHeight="1">
      <c r="A38" s="25" t="s">
        <v>40</v>
      </c>
      <c r="B38" s="7">
        <f t="shared" si="0"/>
        <v>88</v>
      </c>
      <c r="C38" s="33">
        <f t="shared" si="4"/>
        <v>32.71375464684015</v>
      </c>
      <c r="D38" s="15">
        <v>61</v>
      </c>
      <c r="E38" s="33">
        <f t="shared" si="5"/>
        <v>22.676579925650557</v>
      </c>
      <c r="F38" s="15">
        <v>27</v>
      </c>
      <c r="G38" s="33">
        <f t="shared" si="6"/>
        <v>10.037174721189592</v>
      </c>
    </row>
    <row r="39" spans="1:7" ht="30" customHeight="1">
      <c r="A39" s="25" t="s">
        <v>41</v>
      </c>
      <c r="B39" s="7">
        <f t="shared" si="0"/>
        <v>73</v>
      </c>
      <c r="C39" s="33">
        <f t="shared" si="4"/>
        <v>27.137546468401485</v>
      </c>
      <c r="D39" s="15">
        <v>48</v>
      </c>
      <c r="E39" s="33">
        <f t="shared" si="5"/>
        <v>17.843866171003718</v>
      </c>
      <c r="F39" s="15">
        <v>25</v>
      </c>
      <c r="G39" s="33">
        <f t="shared" si="6"/>
        <v>9.293680297397769</v>
      </c>
    </row>
    <row r="40" spans="1:7" ht="30" customHeight="1">
      <c r="A40" s="25" t="s">
        <v>42</v>
      </c>
      <c r="B40" s="7">
        <f t="shared" si="0"/>
        <v>31</v>
      </c>
      <c r="C40" s="33">
        <f t="shared" si="4"/>
        <v>11.524163568773234</v>
      </c>
      <c r="D40" s="15">
        <v>20</v>
      </c>
      <c r="E40" s="33">
        <f t="shared" si="5"/>
        <v>7.434944237918216</v>
      </c>
      <c r="F40" s="15">
        <v>11</v>
      </c>
      <c r="G40" s="33">
        <f t="shared" si="6"/>
        <v>4.089219330855019</v>
      </c>
    </row>
    <row r="41" spans="1:7" ht="30" customHeight="1">
      <c r="A41" s="25" t="s">
        <v>43</v>
      </c>
      <c r="B41" s="7">
        <f t="shared" si="0"/>
        <v>18</v>
      </c>
      <c r="C41" s="33">
        <f t="shared" si="4"/>
        <v>6.691449814126393</v>
      </c>
      <c r="D41" s="15">
        <v>10</v>
      </c>
      <c r="E41" s="33">
        <f t="shared" si="5"/>
        <v>3.717472118959108</v>
      </c>
      <c r="F41" s="15">
        <v>8</v>
      </c>
      <c r="G41" s="33">
        <f t="shared" si="6"/>
        <v>2.973977695167286</v>
      </c>
    </row>
    <row r="42" spans="1:7" ht="30" customHeight="1">
      <c r="A42" s="25" t="s">
        <v>44</v>
      </c>
      <c r="B42" s="7">
        <f t="shared" si="0"/>
        <v>16</v>
      </c>
      <c r="C42" s="33">
        <f t="shared" si="4"/>
        <v>5.947955390334572</v>
      </c>
      <c r="D42" s="15">
        <v>8</v>
      </c>
      <c r="E42" s="33">
        <f t="shared" si="5"/>
        <v>2.973977695167286</v>
      </c>
      <c r="F42" s="15">
        <v>8</v>
      </c>
      <c r="G42" s="33">
        <f t="shared" si="6"/>
        <v>2.973977695167286</v>
      </c>
    </row>
    <row r="43" spans="1:7" ht="30" customHeight="1">
      <c r="A43" s="25" t="s">
        <v>45</v>
      </c>
      <c r="B43" s="7">
        <f t="shared" si="0"/>
        <v>11</v>
      </c>
      <c r="C43" s="33">
        <f t="shared" si="4"/>
        <v>4.089219330855019</v>
      </c>
      <c r="D43" s="15">
        <v>6</v>
      </c>
      <c r="E43" s="33">
        <f t="shared" si="5"/>
        <v>2.2304832713754648</v>
      </c>
      <c r="F43" s="15">
        <v>5</v>
      </c>
      <c r="G43" s="33">
        <f t="shared" si="6"/>
        <v>1.858736059479554</v>
      </c>
    </row>
    <row r="44" spans="1:7" ht="30" customHeight="1">
      <c r="A44" s="27" t="s">
        <v>46</v>
      </c>
      <c r="B44" s="7">
        <f t="shared" si="0"/>
        <v>2</v>
      </c>
      <c r="C44" s="33">
        <f t="shared" si="4"/>
        <v>0.7434944237918215</v>
      </c>
      <c r="D44" s="15">
        <v>1</v>
      </c>
      <c r="E44" s="33">
        <f t="shared" si="5"/>
        <v>0.37174721189591076</v>
      </c>
      <c r="F44" s="15">
        <v>1</v>
      </c>
      <c r="G44" s="33">
        <f t="shared" si="6"/>
        <v>0.37174721189591076</v>
      </c>
    </row>
    <row r="45" spans="1:7" ht="30" customHeight="1">
      <c r="A45" s="25" t="s">
        <v>47</v>
      </c>
      <c r="B45" s="7">
        <f t="shared" si="0"/>
        <v>0</v>
      </c>
      <c r="C45" s="33">
        <f t="shared" si="4"/>
        <v>0</v>
      </c>
      <c r="D45" s="15">
        <v>0</v>
      </c>
      <c r="E45" s="33">
        <f t="shared" si="5"/>
        <v>0</v>
      </c>
      <c r="F45" s="15">
        <v>0</v>
      </c>
      <c r="G45" s="33">
        <f t="shared" si="6"/>
        <v>0</v>
      </c>
    </row>
    <row r="46" spans="1:7" ht="30" customHeight="1">
      <c r="A46" s="25" t="s">
        <v>48</v>
      </c>
      <c r="B46" s="7"/>
      <c r="C46" s="7"/>
      <c r="D46" s="7"/>
      <c r="E46" s="7"/>
      <c r="F46" s="7"/>
      <c r="G46" s="7"/>
    </row>
    <row r="47" spans="1:7" ht="30" customHeight="1">
      <c r="A47" s="25" t="s">
        <v>49</v>
      </c>
      <c r="B47" s="7">
        <f t="shared" si="0"/>
        <v>4</v>
      </c>
      <c r="C47" s="33">
        <f>B47/$B$6*100</f>
        <v>1.486988847583643</v>
      </c>
      <c r="D47" s="15">
        <v>2</v>
      </c>
      <c r="E47" s="33">
        <f>D47/$B$6*100</f>
        <v>0.7434944237918215</v>
      </c>
      <c r="F47" s="15">
        <v>2</v>
      </c>
      <c r="G47" s="33">
        <f>F47/$B$6*100</f>
        <v>0.7434944237918215</v>
      </c>
    </row>
    <row r="48" spans="1:7" ht="30" customHeight="1">
      <c r="A48" s="25" t="s">
        <v>50</v>
      </c>
      <c r="B48" s="7">
        <f t="shared" si="0"/>
        <v>3</v>
      </c>
      <c r="C48" s="33">
        <f>B48/$B$6*100</f>
        <v>1.1152416356877324</v>
      </c>
      <c r="D48" s="15">
        <v>2</v>
      </c>
      <c r="E48" s="33">
        <f>D48/$B$6*100</f>
        <v>0.7434944237918215</v>
      </c>
      <c r="F48" s="15">
        <v>1</v>
      </c>
      <c r="G48" s="33">
        <f>F48/$B$6*100</f>
        <v>0.37174721189591076</v>
      </c>
    </row>
    <row r="49" spans="1:7" ht="30" customHeight="1">
      <c r="A49" s="25" t="s">
        <v>51</v>
      </c>
      <c r="B49" s="7">
        <f t="shared" si="0"/>
        <v>42</v>
      </c>
      <c r="C49" s="33">
        <f>B49/$B$6*100</f>
        <v>15.613382899628252</v>
      </c>
      <c r="D49" s="15">
        <v>24</v>
      </c>
      <c r="E49" s="33">
        <f>D49/$B$6*100</f>
        <v>8.921933085501859</v>
      </c>
      <c r="F49" s="15">
        <v>18</v>
      </c>
      <c r="G49" s="33">
        <f>F49/$B$6*100</f>
        <v>6.691449814126393</v>
      </c>
    </row>
    <row r="50" spans="1:7" ht="30" customHeight="1">
      <c r="A50" s="25" t="s">
        <v>50</v>
      </c>
      <c r="B50" s="7">
        <f t="shared" si="0"/>
        <v>180</v>
      </c>
      <c r="C50" s="33">
        <f>B50/$B$6*100</f>
        <v>66.91449814126395</v>
      </c>
      <c r="D50" s="15">
        <v>113</v>
      </c>
      <c r="E50" s="33">
        <f>D50/$B$6*100</f>
        <v>42.00743494423792</v>
      </c>
      <c r="F50" s="15">
        <v>67</v>
      </c>
      <c r="G50" s="33">
        <f>F50/$B$6*100</f>
        <v>24.907063197026023</v>
      </c>
    </row>
    <row r="51" spans="1:7" ht="30" customHeight="1">
      <c r="A51" s="25" t="s">
        <v>51</v>
      </c>
      <c r="B51" s="34">
        <f t="shared" si="0"/>
        <v>40</v>
      </c>
      <c r="C51" s="35">
        <f>B51/$B$6*100</f>
        <v>14.869888475836431</v>
      </c>
      <c r="D51" s="9">
        <v>32</v>
      </c>
      <c r="E51" s="35">
        <f>D51/$B$6*100</f>
        <v>11.895910780669144</v>
      </c>
      <c r="F51" s="9">
        <v>8</v>
      </c>
      <c r="G51" s="35">
        <f>F51/$B$6*100</f>
        <v>2.973977695167286</v>
      </c>
    </row>
    <row r="52" spans="1:7" s="1" customFormat="1" ht="30" customHeight="1">
      <c r="A52" s="171" t="s">
        <v>52</v>
      </c>
      <c r="B52" s="171"/>
      <c r="C52" s="171"/>
      <c r="D52" s="171"/>
      <c r="E52" s="171"/>
      <c r="F52" s="171"/>
      <c r="G52" s="171"/>
    </row>
    <row r="53" spans="1:7" ht="30" customHeight="1">
      <c r="A53" s="184"/>
      <c r="B53" s="184"/>
      <c r="C53" s="184"/>
      <c r="D53" s="184"/>
      <c r="E53" s="184"/>
      <c r="F53" s="184"/>
      <c r="G53" s="184"/>
    </row>
  </sheetData>
  <sheetProtection/>
  <mergeCells count="8">
    <mergeCell ref="F4:G4"/>
    <mergeCell ref="A52:G52"/>
    <mergeCell ref="A1:G1"/>
    <mergeCell ref="A53:G53"/>
    <mergeCell ref="A2:G2"/>
    <mergeCell ref="B3:E3"/>
    <mergeCell ref="B4:C4"/>
    <mergeCell ref="D4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" sqref="D4:E4"/>
    </sheetView>
  </sheetViews>
  <sheetFormatPr defaultColWidth="18.25390625" defaultRowHeight="35.25" customHeight="1"/>
  <cols>
    <col min="1" max="1" width="18.25390625" style="3" customWidth="1"/>
    <col min="2" max="2" width="15.25390625" style="3" customWidth="1"/>
    <col min="3" max="3" width="15.25390625" style="6" customWidth="1"/>
    <col min="4" max="4" width="15.25390625" style="3" customWidth="1"/>
    <col min="5" max="5" width="15.25390625" style="6" customWidth="1"/>
    <col min="6" max="7" width="15.25390625" style="3" customWidth="1"/>
    <col min="8" max="16384" width="18.25390625" style="3" customWidth="1"/>
  </cols>
  <sheetData>
    <row r="1" spans="1:7" ht="35.25" customHeight="1">
      <c r="A1" s="180" t="s">
        <v>1</v>
      </c>
      <c r="B1" s="181"/>
      <c r="C1" s="181"/>
      <c r="D1" s="181"/>
      <c r="E1" s="181"/>
      <c r="F1" s="181"/>
      <c r="G1" s="181"/>
    </row>
    <row r="2" spans="1:7" ht="35.25" customHeight="1">
      <c r="A2" s="167" t="s">
        <v>55</v>
      </c>
      <c r="B2" s="167"/>
      <c r="C2" s="167"/>
      <c r="D2" s="167"/>
      <c r="E2" s="167"/>
      <c r="F2" s="167"/>
      <c r="G2" s="167"/>
    </row>
    <row r="3" spans="1:8" s="4" customFormat="1" ht="35.25" customHeight="1">
      <c r="A3" s="8"/>
      <c r="B3" s="168" t="s">
        <v>67</v>
      </c>
      <c r="C3" s="168"/>
      <c r="D3" s="168"/>
      <c r="E3" s="168"/>
      <c r="F3" s="9"/>
      <c r="G3" s="30" t="s">
        <v>59</v>
      </c>
      <c r="H3" s="3"/>
    </row>
    <row r="4" spans="1:8" s="4" customFormat="1" ht="35.25" customHeight="1">
      <c r="A4" s="31"/>
      <c r="B4" s="177" t="s">
        <v>60</v>
      </c>
      <c r="C4" s="170"/>
      <c r="D4" s="169" t="s">
        <v>71</v>
      </c>
      <c r="E4" s="170"/>
      <c r="F4" s="169" t="s">
        <v>6</v>
      </c>
      <c r="G4" s="170"/>
      <c r="H4" s="3"/>
    </row>
    <row r="5" spans="1:7" ht="35.25" customHeight="1">
      <c r="A5" s="32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35.25" customHeight="1">
      <c r="A6" s="23" t="s">
        <v>9</v>
      </c>
      <c r="B6" s="7">
        <f>D6+F6</f>
        <v>254</v>
      </c>
      <c r="C6" s="33">
        <f>B6/$B$6*100</f>
        <v>100</v>
      </c>
      <c r="D6" s="7">
        <f>SUM(D8:D33)</f>
        <v>123</v>
      </c>
      <c r="E6" s="33">
        <f>D6/$B$6*100</f>
        <v>48.4251968503937</v>
      </c>
      <c r="F6" s="7">
        <f>SUM(F8:F33)</f>
        <v>131</v>
      </c>
      <c r="G6" s="33">
        <f>F6/$B$6*100</f>
        <v>51.574803149606296</v>
      </c>
    </row>
    <row r="7" spans="1:7" ht="35.25" customHeight="1">
      <c r="A7" s="24" t="s">
        <v>10</v>
      </c>
      <c r="B7" s="7"/>
      <c r="C7" s="7"/>
      <c r="D7" s="7"/>
      <c r="E7" s="7"/>
      <c r="F7" s="7"/>
      <c r="G7" s="7"/>
    </row>
    <row r="8" spans="1:7" ht="35.25" customHeight="1">
      <c r="A8" s="24" t="s">
        <v>11</v>
      </c>
      <c r="B8" s="7">
        <v>33</v>
      </c>
      <c r="C8" s="33">
        <f>B8/$B$6*100</f>
        <v>12.992125984251967</v>
      </c>
      <c r="D8" s="7">
        <v>20</v>
      </c>
      <c r="E8" s="33">
        <f>D8/$B$6*100</f>
        <v>7.874015748031496</v>
      </c>
      <c r="F8" s="7">
        <v>13</v>
      </c>
      <c r="G8" s="33">
        <f aca="true" t="shared" si="0" ref="G8:G33">F8/$B$6*100</f>
        <v>5.118110236220472</v>
      </c>
    </row>
    <row r="9" spans="1:7" ht="35.25" customHeight="1">
      <c r="A9" s="24" t="s">
        <v>12</v>
      </c>
      <c r="B9" s="7">
        <v>4</v>
      </c>
      <c r="C9" s="33">
        <f aca="true" t="shared" si="1" ref="C9:E24">B9/$B$6*100</f>
        <v>1.574803149606299</v>
      </c>
      <c r="D9" s="7">
        <v>4</v>
      </c>
      <c r="E9" s="33">
        <f t="shared" si="1"/>
        <v>1.574803149606299</v>
      </c>
      <c r="F9" s="7">
        <v>0</v>
      </c>
      <c r="G9" s="33">
        <f t="shared" si="0"/>
        <v>0</v>
      </c>
    </row>
    <row r="10" spans="1:7" ht="35.25" customHeight="1">
      <c r="A10" s="24" t="s">
        <v>13</v>
      </c>
      <c r="B10" s="7">
        <v>13</v>
      </c>
      <c r="C10" s="33">
        <f t="shared" si="1"/>
        <v>5.118110236220472</v>
      </c>
      <c r="D10" s="7">
        <v>5</v>
      </c>
      <c r="E10" s="33">
        <f t="shared" si="1"/>
        <v>1.968503937007874</v>
      </c>
      <c r="F10" s="7">
        <v>8</v>
      </c>
      <c r="G10" s="33">
        <f t="shared" si="0"/>
        <v>3.149606299212598</v>
      </c>
    </row>
    <row r="11" spans="1:7" ht="35.25" customHeight="1">
      <c r="A11" s="24" t="s">
        <v>14</v>
      </c>
      <c r="B11" s="7">
        <v>3</v>
      </c>
      <c r="C11" s="33">
        <f t="shared" si="1"/>
        <v>1.1811023622047243</v>
      </c>
      <c r="D11" s="7">
        <v>3</v>
      </c>
      <c r="E11" s="33">
        <f t="shared" si="1"/>
        <v>1.1811023622047243</v>
      </c>
      <c r="F11" s="7">
        <v>0</v>
      </c>
      <c r="G11" s="33">
        <f t="shared" si="0"/>
        <v>0</v>
      </c>
    </row>
    <row r="12" spans="1:7" ht="35.25" customHeight="1">
      <c r="A12" s="24" t="s">
        <v>15</v>
      </c>
      <c r="B12" s="7">
        <v>4</v>
      </c>
      <c r="C12" s="33">
        <f t="shared" si="1"/>
        <v>1.574803149606299</v>
      </c>
      <c r="D12" s="7">
        <v>2</v>
      </c>
      <c r="E12" s="33">
        <f t="shared" si="1"/>
        <v>0.7874015748031495</v>
      </c>
      <c r="F12" s="7">
        <v>2</v>
      </c>
      <c r="G12" s="33">
        <f t="shared" si="0"/>
        <v>0.7874015748031495</v>
      </c>
    </row>
    <row r="13" spans="1:7" ht="35.25" customHeight="1">
      <c r="A13" s="24" t="s">
        <v>16</v>
      </c>
      <c r="B13" s="7">
        <v>13</v>
      </c>
      <c r="C13" s="33">
        <f t="shared" si="1"/>
        <v>5.118110236220472</v>
      </c>
      <c r="D13" s="7">
        <v>10</v>
      </c>
      <c r="E13" s="33">
        <f t="shared" si="1"/>
        <v>3.937007874015748</v>
      </c>
      <c r="F13" s="7">
        <v>3</v>
      </c>
      <c r="G13" s="33">
        <f t="shared" si="0"/>
        <v>1.1811023622047243</v>
      </c>
    </row>
    <row r="14" spans="1:7" ht="35.25" customHeight="1">
      <c r="A14" s="24" t="s">
        <v>17</v>
      </c>
      <c r="B14" s="7">
        <v>4</v>
      </c>
      <c r="C14" s="33">
        <f t="shared" si="1"/>
        <v>1.574803149606299</v>
      </c>
      <c r="D14" s="7">
        <v>2</v>
      </c>
      <c r="E14" s="33">
        <f t="shared" si="1"/>
        <v>0.7874015748031495</v>
      </c>
      <c r="F14" s="7">
        <v>2</v>
      </c>
      <c r="G14" s="33">
        <f t="shared" si="0"/>
        <v>0.7874015748031495</v>
      </c>
    </row>
    <row r="15" spans="1:7" ht="35.25" customHeight="1">
      <c r="A15" s="24" t="s">
        <v>18</v>
      </c>
      <c r="B15" s="7">
        <v>1</v>
      </c>
      <c r="C15" s="33">
        <f t="shared" si="1"/>
        <v>0.39370078740157477</v>
      </c>
      <c r="D15" s="7">
        <v>1</v>
      </c>
      <c r="E15" s="33">
        <f t="shared" si="1"/>
        <v>0.39370078740157477</v>
      </c>
      <c r="F15" s="7">
        <v>0</v>
      </c>
      <c r="G15" s="33">
        <f t="shared" si="0"/>
        <v>0</v>
      </c>
    </row>
    <row r="16" spans="1:7" ht="35.25" customHeight="1">
      <c r="A16" s="24" t="s">
        <v>19</v>
      </c>
      <c r="B16" s="7">
        <v>4</v>
      </c>
      <c r="C16" s="33">
        <f t="shared" si="1"/>
        <v>1.574803149606299</v>
      </c>
      <c r="D16" s="7">
        <v>1</v>
      </c>
      <c r="E16" s="33">
        <f t="shared" si="1"/>
        <v>0.39370078740157477</v>
      </c>
      <c r="F16" s="7">
        <v>3</v>
      </c>
      <c r="G16" s="33">
        <f t="shared" si="0"/>
        <v>1.1811023622047243</v>
      </c>
    </row>
    <row r="17" spans="1:7" ht="35.25" customHeight="1">
      <c r="A17" s="24" t="s">
        <v>20</v>
      </c>
      <c r="B17" s="7">
        <v>0</v>
      </c>
      <c r="C17" s="33">
        <f t="shared" si="1"/>
        <v>0</v>
      </c>
      <c r="D17" s="7">
        <v>0</v>
      </c>
      <c r="E17" s="33">
        <f t="shared" si="1"/>
        <v>0</v>
      </c>
      <c r="F17" s="7">
        <v>0</v>
      </c>
      <c r="G17" s="33">
        <f t="shared" si="0"/>
        <v>0</v>
      </c>
    </row>
    <row r="18" spans="1:7" ht="35.25" customHeight="1">
      <c r="A18" s="24" t="s">
        <v>21</v>
      </c>
      <c r="B18" s="7">
        <v>10</v>
      </c>
      <c r="C18" s="33">
        <f t="shared" si="1"/>
        <v>3.937007874015748</v>
      </c>
      <c r="D18" s="7">
        <v>3</v>
      </c>
      <c r="E18" s="33">
        <f t="shared" si="1"/>
        <v>1.1811023622047243</v>
      </c>
      <c r="F18" s="7">
        <v>7</v>
      </c>
      <c r="G18" s="33">
        <f t="shared" si="0"/>
        <v>2.7559055118110236</v>
      </c>
    </row>
    <row r="19" spans="1:7" ht="35.25" customHeight="1">
      <c r="A19" s="24" t="s">
        <v>22</v>
      </c>
      <c r="B19" s="7">
        <v>11</v>
      </c>
      <c r="C19" s="33">
        <f t="shared" si="1"/>
        <v>4.330708661417323</v>
      </c>
      <c r="D19" s="7">
        <v>4</v>
      </c>
      <c r="E19" s="33">
        <f t="shared" si="1"/>
        <v>1.574803149606299</v>
      </c>
      <c r="F19" s="7">
        <v>7</v>
      </c>
      <c r="G19" s="33">
        <f t="shared" si="0"/>
        <v>2.7559055118110236</v>
      </c>
    </row>
    <row r="20" spans="1:7" ht="35.25" customHeight="1">
      <c r="A20" s="24" t="s">
        <v>23</v>
      </c>
      <c r="B20" s="7">
        <v>6</v>
      </c>
      <c r="C20" s="33">
        <f t="shared" si="1"/>
        <v>2.3622047244094486</v>
      </c>
      <c r="D20" s="7">
        <v>1</v>
      </c>
      <c r="E20" s="33">
        <f t="shared" si="1"/>
        <v>0.39370078740157477</v>
      </c>
      <c r="F20" s="7">
        <v>5</v>
      </c>
      <c r="G20" s="33">
        <f t="shared" si="0"/>
        <v>1.968503937007874</v>
      </c>
    </row>
    <row r="21" spans="1:7" ht="35.25" customHeight="1">
      <c r="A21" s="24" t="s">
        <v>65</v>
      </c>
      <c r="B21" s="7">
        <v>2</v>
      </c>
      <c r="C21" s="33">
        <f t="shared" si="1"/>
        <v>0.7874015748031495</v>
      </c>
      <c r="D21" s="7">
        <v>0</v>
      </c>
      <c r="E21" s="33">
        <f t="shared" si="1"/>
        <v>0</v>
      </c>
      <c r="F21" s="7">
        <v>2</v>
      </c>
      <c r="G21" s="33">
        <f t="shared" si="0"/>
        <v>0.7874015748031495</v>
      </c>
    </row>
    <row r="22" spans="1:7" ht="35.25" customHeight="1">
      <c r="A22" s="24" t="s">
        <v>24</v>
      </c>
      <c r="B22" s="7">
        <v>3</v>
      </c>
      <c r="C22" s="33">
        <f t="shared" si="1"/>
        <v>1.1811023622047243</v>
      </c>
      <c r="D22" s="7">
        <v>1</v>
      </c>
      <c r="E22" s="33">
        <f t="shared" si="1"/>
        <v>0.39370078740157477</v>
      </c>
      <c r="F22" s="7">
        <v>2</v>
      </c>
      <c r="G22" s="33">
        <f t="shared" si="0"/>
        <v>0.7874015748031495</v>
      </c>
    </row>
    <row r="23" spans="1:7" ht="35.25" customHeight="1">
      <c r="A23" s="24" t="s">
        <v>25</v>
      </c>
      <c r="B23" s="7">
        <v>0</v>
      </c>
      <c r="C23" s="33">
        <f t="shared" si="1"/>
        <v>0</v>
      </c>
      <c r="D23" s="7">
        <v>0</v>
      </c>
      <c r="E23" s="33">
        <f t="shared" si="1"/>
        <v>0</v>
      </c>
      <c r="F23" s="7">
        <v>0</v>
      </c>
      <c r="G23" s="33">
        <f t="shared" si="0"/>
        <v>0</v>
      </c>
    </row>
    <row r="24" spans="1:7" ht="35.25" customHeight="1">
      <c r="A24" s="24" t="s">
        <v>26</v>
      </c>
      <c r="B24" s="7">
        <v>1</v>
      </c>
      <c r="C24" s="33">
        <f t="shared" si="1"/>
        <v>0.39370078740157477</v>
      </c>
      <c r="D24" s="7">
        <v>0</v>
      </c>
      <c r="E24" s="33">
        <f t="shared" si="1"/>
        <v>0</v>
      </c>
      <c r="F24" s="7">
        <v>1</v>
      </c>
      <c r="G24" s="33">
        <f t="shared" si="0"/>
        <v>0.39370078740157477</v>
      </c>
    </row>
    <row r="25" spans="1:8" ht="35.25" customHeight="1">
      <c r="A25" s="24" t="s">
        <v>27</v>
      </c>
      <c r="B25" s="7">
        <v>5</v>
      </c>
      <c r="C25" s="33">
        <f aca="true" t="shared" si="2" ref="C25:E40">B25/$B$6*100</f>
        <v>1.968503937007874</v>
      </c>
      <c r="D25" s="7">
        <v>3</v>
      </c>
      <c r="E25" s="33">
        <f t="shared" si="2"/>
        <v>1.1811023622047243</v>
      </c>
      <c r="F25" s="7">
        <v>2</v>
      </c>
      <c r="G25" s="33">
        <f t="shared" si="0"/>
        <v>0.7874015748031495</v>
      </c>
      <c r="H25" s="2"/>
    </row>
    <row r="26" spans="1:7" ht="35.25" customHeight="1">
      <c r="A26" s="24" t="s">
        <v>28</v>
      </c>
      <c r="B26" s="7">
        <v>18</v>
      </c>
      <c r="C26" s="33">
        <f t="shared" si="2"/>
        <v>7.086614173228346</v>
      </c>
      <c r="D26" s="7">
        <v>8</v>
      </c>
      <c r="E26" s="33">
        <f t="shared" si="2"/>
        <v>3.149606299212598</v>
      </c>
      <c r="F26" s="7">
        <v>10</v>
      </c>
      <c r="G26" s="33">
        <f t="shared" si="0"/>
        <v>3.937007874015748</v>
      </c>
    </row>
    <row r="27" spans="1:7" ht="35.25" customHeight="1">
      <c r="A27" s="24" t="s">
        <v>29</v>
      </c>
      <c r="B27" s="7">
        <v>3</v>
      </c>
      <c r="C27" s="33">
        <f t="shared" si="2"/>
        <v>1.1811023622047243</v>
      </c>
      <c r="D27" s="7">
        <v>1</v>
      </c>
      <c r="E27" s="33">
        <f t="shared" si="2"/>
        <v>0.39370078740157477</v>
      </c>
      <c r="F27" s="7">
        <v>2</v>
      </c>
      <c r="G27" s="33">
        <f t="shared" si="0"/>
        <v>0.7874015748031495</v>
      </c>
    </row>
    <row r="28" spans="1:7" ht="35.25" customHeight="1">
      <c r="A28" s="24" t="s">
        <v>30</v>
      </c>
      <c r="B28" s="7">
        <v>9</v>
      </c>
      <c r="C28" s="33">
        <f t="shared" si="2"/>
        <v>3.543307086614173</v>
      </c>
      <c r="D28" s="7">
        <v>4</v>
      </c>
      <c r="E28" s="33">
        <f t="shared" si="2"/>
        <v>1.574803149606299</v>
      </c>
      <c r="F28" s="7">
        <v>5</v>
      </c>
      <c r="G28" s="33">
        <f t="shared" si="0"/>
        <v>1.968503937007874</v>
      </c>
    </row>
    <row r="29" spans="1:7" ht="35.25" customHeight="1">
      <c r="A29" s="24" t="s">
        <v>31</v>
      </c>
      <c r="B29" s="7">
        <v>75</v>
      </c>
      <c r="C29" s="33">
        <f t="shared" si="2"/>
        <v>29.527559055118108</v>
      </c>
      <c r="D29" s="7">
        <v>41</v>
      </c>
      <c r="E29" s="33">
        <f t="shared" si="2"/>
        <v>16.141732283464567</v>
      </c>
      <c r="F29" s="7">
        <v>34</v>
      </c>
      <c r="G29" s="33">
        <f t="shared" si="0"/>
        <v>13.385826771653544</v>
      </c>
    </row>
    <row r="30" spans="1:7" ht="35.25" customHeight="1">
      <c r="A30" s="24" t="s">
        <v>32</v>
      </c>
      <c r="B30" s="7">
        <v>32</v>
      </c>
      <c r="C30" s="33">
        <f t="shared" si="2"/>
        <v>12.598425196850393</v>
      </c>
      <c r="D30" s="7">
        <v>9</v>
      </c>
      <c r="E30" s="33">
        <f t="shared" si="2"/>
        <v>3.543307086614173</v>
      </c>
      <c r="F30" s="7">
        <v>23</v>
      </c>
      <c r="G30" s="33">
        <f t="shared" si="0"/>
        <v>9.05511811023622</v>
      </c>
    </row>
    <row r="31" spans="1:7" ht="35.25" customHeight="1">
      <c r="A31" s="27" t="s">
        <v>33</v>
      </c>
      <c r="B31" s="7">
        <v>0</v>
      </c>
      <c r="C31" s="33">
        <f t="shared" si="2"/>
        <v>0</v>
      </c>
      <c r="D31" s="7">
        <v>0</v>
      </c>
      <c r="E31" s="33">
        <f t="shared" si="2"/>
        <v>0</v>
      </c>
      <c r="F31" s="7">
        <v>0</v>
      </c>
      <c r="G31" s="33">
        <f t="shared" si="0"/>
        <v>0</v>
      </c>
    </row>
    <row r="32" spans="1:7" ht="35.25" customHeight="1">
      <c r="A32" s="27" t="s">
        <v>34</v>
      </c>
      <c r="B32" s="7">
        <v>0</v>
      </c>
      <c r="C32" s="33">
        <f t="shared" si="2"/>
        <v>0</v>
      </c>
      <c r="D32" s="7">
        <v>0</v>
      </c>
      <c r="E32" s="33">
        <f t="shared" si="2"/>
        <v>0</v>
      </c>
      <c r="F32" s="7">
        <v>0</v>
      </c>
      <c r="G32" s="33">
        <f t="shared" si="0"/>
        <v>0</v>
      </c>
    </row>
    <row r="33" spans="1:7" ht="35.25" customHeight="1">
      <c r="A33" s="25" t="s">
        <v>35</v>
      </c>
      <c r="B33" s="7">
        <v>0</v>
      </c>
      <c r="C33" s="33">
        <f t="shared" si="2"/>
        <v>0</v>
      </c>
      <c r="D33" s="15">
        <v>0</v>
      </c>
      <c r="E33" s="33">
        <f t="shared" si="2"/>
        <v>0</v>
      </c>
      <c r="F33" s="15">
        <v>0</v>
      </c>
      <c r="G33" s="33">
        <f t="shared" si="0"/>
        <v>0</v>
      </c>
    </row>
    <row r="34" spans="1:7" ht="35.25" customHeight="1">
      <c r="A34" s="25" t="s">
        <v>36</v>
      </c>
      <c r="B34" s="7"/>
      <c r="C34" s="7"/>
      <c r="D34" s="7"/>
      <c r="E34" s="7"/>
      <c r="F34" s="7"/>
      <c r="G34" s="7"/>
    </row>
    <row r="35" spans="1:7" ht="35.25" customHeight="1">
      <c r="A35" s="25" t="s">
        <v>37</v>
      </c>
      <c r="B35" s="7">
        <f>D35+F35</f>
        <v>0</v>
      </c>
      <c r="C35" s="33">
        <f>B35/$B$6*100</f>
        <v>0</v>
      </c>
      <c r="D35" s="15">
        <v>0</v>
      </c>
      <c r="E35" s="33">
        <f t="shared" si="2"/>
        <v>0</v>
      </c>
      <c r="F35" s="15">
        <v>0</v>
      </c>
      <c r="G35" s="33">
        <f aca="true" t="shared" si="3" ref="G35:G45">F35/$B$6*100</f>
        <v>0</v>
      </c>
    </row>
    <row r="36" spans="1:7" ht="35.25" customHeight="1">
      <c r="A36" s="25" t="s">
        <v>38</v>
      </c>
      <c r="B36" s="7">
        <f aca="true" t="shared" si="4" ref="B36:B51">D36+F36</f>
        <v>8</v>
      </c>
      <c r="C36" s="33">
        <f t="shared" si="2"/>
        <v>3.149606299212598</v>
      </c>
      <c r="D36" s="15">
        <v>2</v>
      </c>
      <c r="E36" s="33">
        <f t="shared" si="2"/>
        <v>0.7874015748031495</v>
      </c>
      <c r="F36" s="15">
        <v>6</v>
      </c>
      <c r="G36" s="33">
        <f t="shared" si="3"/>
        <v>2.3622047244094486</v>
      </c>
    </row>
    <row r="37" spans="1:7" ht="35.25" customHeight="1">
      <c r="A37" s="25" t="s">
        <v>39</v>
      </c>
      <c r="B37" s="7">
        <f t="shared" si="4"/>
        <v>28</v>
      </c>
      <c r="C37" s="33">
        <f t="shared" si="2"/>
        <v>11.023622047244094</v>
      </c>
      <c r="D37" s="15">
        <v>10</v>
      </c>
      <c r="E37" s="33">
        <f t="shared" si="2"/>
        <v>3.937007874015748</v>
      </c>
      <c r="F37" s="15">
        <v>18</v>
      </c>
      <c r="G37" s="33">
        <f t="shared" si="3"/>
        <v>7.086614173228346</v>
      </c>
    </row>
    <row r="38" spans="1:7" ht="35.25" customHeight="1">
      <c r="A38" s="25" t="s">
        <v>40</v>
      </c>
      <c r="B38" s="7">
        <v>67</v>
      </c>
      <c r="C38" s="33">
        <f t="shared" si="2"/>
        <v>26.37795275590551</v>
      </c>
      <c r="D38" s="15">
        <v>36</v>
      </c>
      <c r="E38" s="33">
        <f t="shared" si="2"/>
        <v>14.173228346456693</v>
      </c>
      <c r="F38" s="15">
        <v>31</v>
      </c>
      <c r="G38" s="33">
        <f t="shared" si="3"/>
        <v>12.204724409448819</v>
      </c>
    </row>
    <row r="39" spans="1:7" ht="35.25" customHeight="1">
      <c r="A39" s="25" t="s">
        <v>41</v>
      </c>
      <c r="B39" s="7">
        <v>49</v>
      </c>
      <c r="C39" s="33">
        <f t="shared" si="2"/>
        <v>19.291338582677163</v>
      </c>
      <c r="D39" s="15">
        <v>21</v>
      </c>
      <c r="E39" s="33">
        <f t="shared" si="2"/>
        <v>8.267716535433072</v>
      </c>
      <c r="F39" s="15">
        <v>28</v>
      </c>
      <c r="G39" s="33">
        <f t="shared" si="3"/>
        <v>11.023622047244094</v>
      </c>
    </row>
    <row r="40" spans="1:7" ht="35.25" customHeight="1">
      <c r="A40" s="25" t="s">
        <v>42</v>
      </c>
      <c r="B40" s="7">
        <f t="shared" si="4"/>
        <v>34</v>
      </c>
      <c r="C40" s="33">
        <f t="shared" si="2"/>
        <v>13.385826771653544</v>
      </c>
      <c r="D40" s="15">
        <v>16</v>
      </c>
      <c r="E40" s="33">
        <f t="shared" si="2"/>
        <v>6.299212598425196</v>
      </c>
      <c r="F40" s="15">
        <v>18</v>
      </c>
      <c r="G40" s="33">
        <f t="shared" si="3"/>
        <v>7.086614173228346</v>
      </c>
    </row>
    <row r="41" spans="1:7" ht="35.25" customHeight="1">
      <c r="A41" s="25" t="s">
        <v>43</v>
      </c>
      <c r="B41" s="7">
        <f t="shared" si="4"/>
        <v>32</v>
      </c>
      <c r="C41" s="33">
        <f aca="true" t="shared" si="5" ref="C41:E51">B41/$B$6*100</f>
        <v>12.598425196850393</v>
      </c>
      <c r="D41" s="15">
        <v>18</v>
      </c>
      <c r="E41" s="33">
        <f t="shared" si="5"/>
        <v>7.086614173228346</v>
      </c>
      <c r="F41" s="15">
        <v>14</v>
      </c>
      <c r="G41" s="33">
        <f t="shared" si="3"/>
        <v>5.511811023622047</v>
      </c>
    </row>
    <row r="42" spans="1:7" ht="35.25" customHeight="1">
      <c r="A42" s="25" t="s">
        <v>44</v>
      </c>
      <c r="B42" s="7">
        <f t="shared" si="4"/>
        <v>22</v>
      </c>
      <c r="C42" s="33">
        <f t="shared" si="5"/>
        <v>8.661417322834646</v>
      </c>
      <c r="D42" s="15">
        <v>13</v>
      </c>
      <c r="E42" s="33">
        <f t="shared" si="5"/>
        <v>5.118110236220472</v>
      </c>
      <c r="F42" s="15">
        <v>9</v>
      </c>
      <c r="G42" s="33">
        <f t="shared" si="3"/>
        <v>3.543307086614173</v>
      </c>
    </row>
    <row r="43" spans="1:7" ht="35.25" customHeight="1">
      <c r="A43" s="25" t="s">
        <v>45</v>
      </c>
      <c r="B43" s="7">
        <f t="shared" si="4"/>
        <v>10</v>
      </c>
      <c r="C43" s="33">
        <f t="shared" si="5"/>
        <v>3.937007874015748</v>
      </c>
      <c r="D43" s="15">
        <v>3</v>
      </c>
      <c r="E43" s="33">
        <f t="shared" si="5"/>
        <v>1.1811023622047243</v>
      </c>
      <c r="F43" s="15">
        <v>7</v>
      </c>
      <c r="G43" s="33">
        <f t="shared" si="3"/>
        <v>2.7559055118110236</v>
      </c>
    </row>
    <row r="44" spans="1:7" ht="35.25" customHeight="1">
      <c r="A44" s="27" t="s">
        <v>46</v>
      </c>
      <c r="B44" s="7">
        <f t="shared" si="4"/>
        <v>2</v>
      </c>
      <c r="C44" s="33">
        <f t="shared" si="5"/>
        <v>0.7874015748031495</v>
      </c>
      <c r="D44" s="15">
        <v>2</v>
      </c>
      <c r="E44" s="33">
        <f t="shared" si="5"/>
        <v>0.7874015748031495</v>
      </c>
      <c r="F44" s="15">
        <v>0</v>
      </c>
      <c r="G44" s="33">
        <f t="shared" si="3"/>
        <v>0</v>
      </c>
    </row>
    <row r="45" spans="1:7" ht="35.25" customHeight="1">
      <c r="A45" s="25" t="s">
        <v>47</v>
      </c>
      <c r="B45" s="7">
        <f t="shared" si="4"/>
        <v>2</v>
      </c>
      <c r="C45" s="33">
        <f>B45/$B$6*100</f>
        <v>0.7874015748031495</v>
      </c>
      <c r="D45" s="15">
        <v>2</v>
      </c>
      <c r="E45" s="33">
        <f t="shared" si="5"/>
        <v>0.7874015748031495</v>
      </c>
      <c r="F45" s="15">
        <v>0</v>
      </c>
      <c r="G45" s="33">
        <f t="shared" si="3"/>
        <v>0</v>
      </c>
    </row>
    <row r="46" spans="1:7" ht="35.25" customHeight="1">
      <c r="A46" s="25" t="s">
        <v>48</v>
      </c>
      <c r="B46" s="7"/>
      <c r="C46" s="7"/>
      <c r="D46" s="7"/>
      <c r="E46" s="7"/>
      <c r="F46" s="7"/>
      <c r="G46" s="7"/>
    </row>
    <row r="47" spans="1:7" ht="35.25" customHeight="1">
      <c r="A47" s="25" t="s">
        <v>49</v>
      </c>
      <c r="B47" s="7">
        <f t="shared" si="4"/>
        <v>5</v>
      </c>
      <c r="C47" s="33">
        <f t="shared" si="5"/>
        <v>1.968503937007874</v>
      </c>
      <c r="D47" s="15">
        <v>3</v>
      </c>
      <c r="E47" s="33">
        <f t="shared" si="5"/>
        <v>1.1811023622047243</v>
      </c>
      <c r="F47" s="15">
        <v>2</v>
      </c>
      <c r="G47" s="33">
        <f>F47/$B$6*100</f>
        <v>0.7874015748031495</v>
      </c>
    </row>
    <row r="48" spans="1:7" ht="35.25" customHeight="1">
      <c r="A48" s="25" t="s">
        <v>50</v>
      </c>
      <c r="B48" s="7">
        <f t="shared" si="4"/>
        <v>10</v>
      </c>
      <c r="C48" s="33">
        <f t="shared" si="5"/>
        <v>3.937007874015748</v>
      </c>
      <c r="D48" s="15">
        <v>5</v>
      </c>
      <c r="E48" s="33">
        <f t="shared" si="5"/>
        <v>1.968503937007874</v>
      </c>
      <c r="F48" s="15">
        <v>5</v>
      </c>
      <c r="G48" s="33">
        <f>F48/$B$6*100</f>
        <v>1.968503937007874</v>
      </c>
    </row>
    <row r="49" spans="1:7" ht="35.25" customHeight="1">
      <c r="A49" s="25" t="s">
        <v>51</v>
      </c>
      <c r="B49" s="7">
        <f t="shared" si="4"/>
        <v>66</v>
      </c>
      <c r="C49" s="33">
        <f t="shared" si="5"/>
        <v>25.984251968503933</v>
      </c>
      <c r="D49" s="15">
        <v>19</v>
      </c>
      <c r="E49" s="33">
        <f t="shared" si="5"/>
        <v>7.480314960629922</v>
      </c>
      <c r="F49" s="15">
        <v>47</v>
      </c>
      <c r="G49" s="33">
        <f>F49/$B$6*100</f>
        <v>18.503937007874015</v>
      </c>
    </row>
    <row r="50" spans="1:7" ht="35.25" customHeight="1">
      <c r="A50" s="25" t="s">
        <v>50</v>
      </c>
      <c r="B50" s="7">
        <f t="shared" si="4"/>
        <v>139</v>
      </c>
      <c r="C50" s="33">
        <f t="shared" si="5"/>
        <v>54.7244094488189</v>
      </c>
      <c r="D50" s="15">
        <v>75</v>
      </c>
      <c r="E50" s="33">
        <f t="shared" si="5"/>
        <v>29.527559055118108</v>
      </c>
      <c r="F50" s="15">
        <v>64</v>
      </c>
      <c r="G50" s="33">
        <f>F50/$B$6*100</f>
        <v>25.196850393700785</v>
      </c>
    </row>
    <row r="51" spans="1:7" ht="35.25" customHeight="1">
      <c r="A51" s="25" t="s">
        <v>51</v>
      </c>
      <c r="B51" s="34">
        <f t="shared" si="4"/>
        <v>34</v>
      </c>
      <c r="C51" s="35">
        <f t="shared" si="5"/>
        <v>13.385826771653544</v>
      </c>
      <c r="D51" s="9">
        <v>21</v>
      </c>
      <c r="E51" s="35">
        <f t="shared" si="5"/>
        <v>8.267716535433072</v>
      </c>
      <c r="F51" s="9">
        <v>13</v>
      </c>
      <c r="G51" s="35">
        <f>F51/$B$6*100</f>
        <v>5.118110236220472</v>
      </c>
    </row>
    <row r="52" spans="1:7" s="1" customFormat="1" ht="35.25" customHeight="1">
      <c r="A52" s="171" t="s">
        <v>52</v>
      </c>
      <c r="B52" s="171"/>
      <c r="C52" s="171"/>
      <c r="D52" s="171"/>
      <c r="E52" s="171"/>
      <c r="F52" s="171"/>
      <c r="G52" s="171"/>
    </row>
    <row r="53" spans="1:7" ht="35.25" customHeight="1">
      <c r="A53" s="184"/>
      <c r="B53" s="184"/>
      <c r="C53" s="184"/>
      <c r="D53" s="184"/>
      <c r="E53" s="184"/>
      <c r="F53" s="184"/>
      <c r="G53" s="184"/>
    </row>
  </sheetData>
  <sheetProtection/>
  <mergeCells count="8">
    <mergeCell ref="F4:G4"/>
    <mergeCell ref="A52:G52"/>
    <mergeCell ref="A53:G53"/>
    <mergeCell ref="A1:G1"/>
    <mergeCell ref="A2:G2"/>
    <mergeCell ref="B3:E3"/>
    <mergeCell ref="B4:C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43">
      <selection activeCell="A52" sqref="A52:G52"/>
    </sheetView>
  </sheetViews>
  <sheetFormatPr defaultColWidth="9.00390625" defaultRowHeight="28.5" customHeight="1"/>
  <cols>
    <col min="1" max="1" width="16.125" style="3" customWidth="1"/>
    <col min="2" max="2" width="11.625" style="3" customWidth="1"/>
    <col min="3" max="3" width="15.625" style="6" customWidth="1"/>
    <col min="4" max="4" width="11.625" style="3" customWidth="1"/>
    <col min="5" max="5" width="16.375" style="6" customWidth="1"/>
    <col min="6" max="6" width="11.625" style="3" customWidth="1"/>
    <col min="7" max="7" width="14.125" style="3" customWidth="1"/>
    <col min="8" max="16384" width="9.00390625" style="3" customWidth="1"/>
  </cols>
  <sheetData>
    <row r="1" spans="1:7" ht="28.5" customHeight="1">
      <c r="A1" s="180" t="s">
        <v>1</v>
      </c>
      <c r="B1" s="181"/>
      <c r="C1" s="181"/>
      <c r="D1" s="181"/>
      <c r="E1" s="181"/>
      <c r="F1" s="181"/>
      <c r="G1" s="181"/>
    </row>
    <row r="2" spans="1:7" ht="28.5" customHeight="1">
      <c r="A2" s="167" t="s">
        <v>55</v>
      </c>
      <c r="B2" s="167"/>
      <c r="C2" s="167"/>
      <c r="D2" s="167"/>
      <c r="E2" s="167"/>
      <c r="F2" s="167"/>
      <c r="G2" s="167"/>
    </row>
    <row r="3" spans="1:8" s="4" customFormat="1" ht="28.5" customHeight="1">
      <c r="A3" s="8"/>
      <c r="B3" s="168" t="s">
        <v>68</v>
      </c>
      <c r="C3" s="168"/>
      <c r="D3" s="168"/>
      <c r="E3" s="168"/>
      <c r="F3" s="9"/>
      <c r="G3" s="30" t="s">
        <v>59</v>
      </c>
      <c r="H3" s="3"/>
    </row>
    <row r="4" spans="1:8" s="4" customFormat="1" ht="28.5" customHeight="1">
      <c r="A4" s="31"/>
      <c r="B4" s="177" t="s">
        <v>60</v>
      </c>
      <c r="C4" s="170"/>
      <c r="D4" s="169" t="s">
        <v>5</v>
      </c>
      <c r="E4" s="170"/>
      <c r="F4" s="169" t="s">
        <v>6</v>
      </c>
      <c r="G4" s="170"/>
      <c r="H4" s="3"/>
    </row>
    <row r="5" spans="1:7" ht="28.5" customHeight="1">
      <c r="A5" s="32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28.5" customHeight="1">
      <c r="A6" s="23" t="s">
        <v>9</v>
      </c>
      <c r="B6" s="7">
        <v>235</v>
      </c>
      <c r="C6" s="33">
        <f>B6/$B$6*100</f>
        <v>100</v>
      </c>
      <c r="D6" s="7">
        <v>131</v>
      </c>
      <c r="E6" s="33">
        <f>D6/$B$6*100</f>
        <v>55.74468085106383</v>
      </c>
      <c r="F6" s="7">
        <v>104</v>
      </c>
      <c r="G6" s="33">
        <f>F6/$B$6*100</f>
        <v>44.25531914893617</v>
      </c>
    </row>
    <row r="7" spans="1:7" ht="28.5" customHeight="1">
      <c r="A7" s="24" t="s">
        <v>10</v>
      </c>
      <c r="B7" s="7"/>
      <c r="C7" s="7"/>
      <c r="D7" s="7"/>
      <c r="E7" s="7"/>
      <c r="F7" s="7"/>
      <c r="G7" s="7"/>
    </row>
    <row r="8" spans="1:7" ht="28.5" customHeight="1">
      <c r="A8" s="24" t="s">
        <v>11</v>
      </c>
      <c r="B8" s="7">
        <f>D8+F8</f>
        <v>38</v>
      </c>
      <c r="C8" s="33">
        <f>B8/$B$6*100</f>
        <v>16.170212765957448</v>
      </c>
      <c r="D8" s="7">
        <v>20</v>
      </c>
      <c r="E8" s="33">
        <f>D8/$B$6*100</f>
        <v>8.51063829787234</v>
      </c>
      <c r="F8" s="7">
        <v>18</v>
      </c>
      <c r="G8" s="33">
        <f aca="true" t="shared" si="0" ref="G8:G33">F8/$B$6*100</f>
        <v>7.659574468085106</v>
      </c>
    </row>
    <row r="9" spans="1:7" ht="28.5" customHeight="1">
      <c r="A9" s="24" t="s">
        <v>12</v>
      </c>
      <c r="B9" s="7">
        <f aca="true" t="shared" si="1" ref="B9:B51">D9+F9</f>
        <v>3</v>
      </c>
      <c r="C9" s="33">
        <f aca="true" t="shared" si="2" ref="C9:E23">B9/$B$6*100</f>
        <v>1.276595744680851</v>
      </c>
      <c r="D9" s="7">
        <v>2</v>
      </c>
      <c r="E9" s="33">
        <f t="shared" si="2"/>
        <v>0.851063829787234</v>
      </c>
      <c r="F9" s="7">
        <v>1</v>
      </c>
      <c r="G9" s="33">
        <f t="shared" si="0"/>
        <v>0.425531914893617</v>
      </c>
    </row>
    <row r="10" spans="1:7" ht="28.5" customHeight="1">
      <c r="A10" s="24" t="s">
        <v>13</v>
      </c>
      <c r="B10" s="7">
        <f t="shared" si="1"/>
        <v>17</v>
      </c>
      <c r="C10" s="33">
        <f t="shared" si="2"/>
        <v>7.234042553191489</v>
      </c>
      <c r="D10" s="7">
        <v>11</v>
      </c>
      <c r="E10" s="33">
        <f t="shared" si="2"/>
        <v>4.680851063829787</v>
      </c>
      <c r="F10" s="7">
        <v>6</v>
      </c>
      <c r="G10" s="33">
        <f t="shared" si="0"/>
        <v>2.553191489361702</v>
      </c>
    </row>
    <row r="11" spans="1:7" ht="28.5" customHeight="1">
      <c r="A11" s="24" t="s">
        <v>14</v>
      </c>
      <c r="B11" s="7">
        <f t="shared" si="1"/>
        <v>2</v>
      </c>
      <c r="C11" s="33">
        <f t="shared" si="2"/>
        <v>0.851063829787234</v>
      </c>
      <c r="D11" s="7">
        <v>1</v>
      </c>
      <c r="E11" s="33">
        <f t="shared" si="2"/>
        <v>0.425531914893617</v>
      </c>
      <c r="F11" s="7">
        <v>1</v>
      </c>
      <c r="G11" s="33">
        <f t="shared" si="0"/>
        <v>0.425531914893617</v>
      </c>
    </row>
    <row r="12" spans="1:7" ht="28.5" customHeight="1">
      <c r="A12" s="24" t="s">
        <v>15</v>
      </c>
      <c r="B12" s="7">
        <f t="shared" si="1"/>
        <v>2</v>
      </c>
      <c r="C12" s="33">
        <f t="shared" si="2"/>
        <v>0.851063829787234</v>
      </c>
      <c r="D12" s="7">
        <v>2</v>
      </c>
      <c r="E12" s="33">
        <f t="shared" si="2"/>
        <v>0.851063829787234</v>
      </c>
      <c r="F12" s="7">
        <v>0</v>
      </c>
      <c r="G12" s="33">
        <f t="shared" si="0"/>
        <v>0</v>
      </c>
    </row>
    <row r="13" spans="1:7" ht="28.5" customHeight="1">
      <c r="A13" s="24" t="s">
        <v>16</v>
      </c>
      <c r="B13" s="7">
        <f t="shared" si="1"/>
        <v>13</v>
      </c>
      <c r="C13" s="33">
        <f t="shared" si="2"/>
        <v>5.531914893617021</v>
      </c>
      <c r="D13" s="7">
        <v>4</v>
      </c>
      <c r="E13" s="33">
        <f t="shared" si="2"/>
        <v>1.702127659574468</v>
      </c>
      <c r="F13" s="7">
        <v>9</v>
      </c>
      <c r="G13" s="33">
        <f t="shared" si="0"/>
        <v>3.829787234042553</v>
      </c>
    </row>
    <row r="14" spans="1:7" ht="28.5" customHeight="1">
      <c r="A14" s="24" t="s">
        <v>17</v>
      </c>
      <c r="B14" s="7">
        <f t="shared" si="1"/>
        <v>9</v>
      </c>
      <c r="C14" s="33">
        <f t="shared" si="2"/>
        <v>3.829787234042553</v>
      </c>
      <c r="D14" s="7">
        <v>6</v>
      </c>
      <c r="E14" s="33">
        <f t="shared" si="2"/>
        <v>2.553191489361702</v>
      </c>
      <c r="F14" s="7">
        <v>3</v>
      </c>
      <c r="G14" s="33">
        <f t="shared" si="0"/>
        <v>1.276595744680851</v>
      </c>
    </row>
    <row r="15" spans="1:7" ht="28.5" customHeight="1">
      <c r="A15" s="24" t="s">
        <v>18</v>
      </c>
      <c r="B15" s="7">
        <f t="shared" si="1"/>
        <v>1</v>
      </c>
      <c r="C15" s="33">
        <f t="shared" si="2"/>
        <v>0.425531914893617</v>
      </c>
      <c r="D15" s="7">
        <v>0</v>
      </c>
      <c r="E15" s="33">
        <f t="shared" si="2"/>
        <v>0</v>
      </c>
      <c r="F15" s="7">
        <v>1</v>
      </c>
      <c r="G15" s="33">
        <f t="shared" si="0"/>
        <v>0.425531914893617</v>
      </c>
    </row>
    <row r="16" spans="1:7" ht="28.5" customHeight="1">
      <c r="A16" s="24" t="s">
        <v>19</v>
      </c>
      <c r="B16" s="7">
        <f t="shared" si="1"/>
        <v>2</v>
      </c>
      <c r="C16" s="33">
        <f t="shared" si="2"/>
        <v>0.851063829787234</v>
      </c>
      <c r="D16" s="7">
        <v>2</v>
      </c>
      <c r="E16" s="33">
        <f t="shared" si="2"/>
        <v>0.851063829787234</v>
      </c>
      <c r="F16" s="7">
        <v>0</v>
      </c>
      <c r="G16" s="33">
        <f t="shared" si="0"/>
        <v>0</v>
      </c>
    </row>
    <row r="17" spans="1:7" ht="28.5" customHeight="1">
      <c r="A17" s="24" t="s">
        <v>20</v>
      </c>
      <c r="B17" s="7">
        <f t="shared" si="1"/>
        <v>0</v>
      </c>
      <c r="C17" s="33">
        <f t="shared" si="2"/>
        <v>0</v>
      </c>
      <c r="D17" s="7">
        <v>0</v>
      </c>
      <c r="E17" s="33">
        <f t="shared" si="2"/>
        <v>0</v>
      </c>
      <c r="F17" s="7">
        <v>0</v>
      </c>
      <c r="G17" s="33">
        <f t="shared" si="0"/>
        <v>0</v>
      </c>
    </row>
    <row r="18" spans="1:7" ht="28.5" customHeight="1">
      <c r="A18" s="24" t="s">
        <v>21</v>
      </c>
      <c r="B18" s="7">
        <f t="shared" si="1"/>
        <v>11</v>
      </c>
      <c r="C18" s="33">
        <f t="shared" si="2"/>
        <v>4.680851063829787</v>
      </c>
      <c r="D18" s="7">
        <v>5</v>
      </c>
      <c r="E18" s="33">
        <f t="shared" si="2"/>
        <v>2.127659574468085</v>
      </c>
      <c r="F18" s="7">
        <v>6</v>
      </c>
      <c r="G18" s="33">
        <f t="shared" si="0"/>
        <v>2.553191489361702</v>
      </c>
    </row>
    <row r="19" spans="1:7" ht="28.5" customHeight="1">
      <c r="A19" s="24" t="s">
        <v>22</v>
      </c>
      <c r="B19" s="7">
        <f t="shared" si="1"/>
        <v>15</v>
      </c>
      <c r="C19" s="33">
        <f t="shared" si="2"/>
        <v>6.382978723404255</v>
      </c>
      <c r="D19" s="7">
        <v>12</v>
      </c>
      <c r="E19" s="33">
        <f t="shared" si="2"/>
        <v>5.106382978723404</v>
      </c>
      <c r="F19" s="7">
        <v>3</v>
      </c>
      <c r="G19" s="33">
        <f t="shared" si="0"/>
        <v>1.276595744680851</v>
      </c>
    </row>
    <row r="20" spans="1:7" ht="28.5" customHeight="1">
      <c r="A20" s="24" t="s">
        <v>23</v>
      </c>
      <c r="B20" s="7">
        <f t="shared" si="1"/>
        <v>3</v>
      </c>
      <c r="C20" s="33">
        <f t="shared" si="2"/>
        <v>1.276595744680851</v>
      </c>
      <c r="D20" s="7">
        <v>3</v>
      </c>
      <c r="E20" s="33">
        <f t="shared" si="2"/>
        <v>1.276595744680851</v>
      </c>
      <c r="F20" s="7">
        <v>0</v>
      </c>
      <c r="G20" s="33">
        <f t="shared" si="0"/>
        <v>0</v>
      </c>
    </row>
    <row r="21" spans="1:7" ht="28.5" customHeight="1">
      <c r="A21" s="24" t="s">
        <v>65</v>
      </c>
      <c r="B21" s="7">
        <f t="shared" si="1"/>
        <v>2</v>
      </c>
      <c r="C21" s="33">
        <f t="shared" si="2"/>
        <v>0.851063829787234</v>
      </c>
      <c r="D21" s="7">
        <v>1</v>
      </c>
      <c r="E21" s="33">
        <f t="shared" si="2"/>
        <v>0.425531914893617</v>
      </c>
      <c r="F21" s="7">
        <v>1</v>
      </c>
      <c r="G21" s="33">
        <f t="shared" si="0"/>
        <v>0.425531914893617</v>
      </c>
    </row>
    <row r="22" spans="1:7" ht="28.5" customHeight="1">
      <c r="A22" s="24" t="s">
        <v>24</v>
      </c>
      <c r="B22" s="7">
        <f t="shared" si="1"/>
        <v>5</v>
      </c>
      <c r="C22" s="33">
        <f t="shared" si="2"/>
        <v>2.127659574468085</v>
      </c>
      <c r="D22" s="7">
        <v>1</v>
      </c>
      <c r="E22" s="33">
        <f t="shared" si="2"/>
        <v>0.425531914893617</v>
      </c>
      <c r="F22" s="7">
        <v>4</v>
      </c>
      <c r="G22" s="33">
        <f t="shared" si="0"/>
        <v>1.702127659574468</v>
      </c>
    </row>
    <row r="23" spans="1:7" ht="28.5" customHeight="1">
      <c r="A23" s="24" t="s">
        <v>25</v>
      </c>
      <c r="B23" s="7">
        <f t="shared" si="1"/>
        <v>0</v>
      </c>
      <c r="C23" s="33">
        <f t="shared" si="2"/>
        <v>0</v>
      </c>
      <c r="D23" s="7">
        <v>0</v>
      </c>
      <c r="E23" s="33">
        <f t="shared" si="2"/>
        <v>0</v>
      </c>
      <c r="F23" s="7">
        <v>0</v>
      </c>
      <c r="G23" s="33">
        <f t="shared" si="0"/>
        <v>0</v>
      </c>
    </row>
    <row r="24" spans="1:7" ht="28.5" customHeight="1">
      <c r="A24" s="24" t="s">
        <v>26</v>
      </c>
      <c r="B24" s="7">
        <f t="shared" si="1"/>
        <v>4</v>
      </c>
      <c r="C24" s="33">
        <f aca="true" t="shared" si="3" ref="C24:E39">B24/$B$6*100</f>
        <v>1.702127659574468</v>
      </c>
      <c r="D24" s="7">
        <v>2</v>
      </c>
      <c r="E24" s="33">
        <f t="shared" si="3"/>
        <v>0.851063829787234</v>
      </c>
      <c r="F24" s="7">
        <v>2</v>
      </c>
      <c r="G24" s="33">
        <f t="shared" si="0"/>
        <v>0.851063829787234</v>
      </c>
    </row>
    <row r="25" spans="1:8" ht="28.5" customHeight="1">
      <c r="A25" s="24" t="s">
        <v>27</v>
      </c>
      <c r="B25" s="7">
        <f t="shared" si="1"/>
        <v>7</v>
      </c>
      <c r="C25" s="33">
        <f t="shared" si="3"/>
        <v>2.9787234042553195</v>
      </c>
      <c r="D25" s="7">
        <v>5</v>
      </c>
      <c r="E25" s="33">
        <f t="shared" si="3"/>
        <v>2.127659574468085</v>
      </c>
      <c r="F25" s="7">
        <v>2</v>
      </c>
      <c r="G25" s="33">
        <f t="shared" si="0"/>
        <v>0.851063829787234</v>
      </c>
      <c r="H25" s="2"/>
    </row>
    <row r="26" spans="1:7" ht="28.5" customHeight="1">
      <c r="A26" s="24" t="s">
        <v>28</v>
      </c>
      <c r="B26" s="7">
        <f t="shared" si="1"/>
        <v>17</v>
      </c>
      <c r="C26" s="33">
        <f t="shared" si="3"/>
        <v>7.234042553191489</v>
      </c>
      <c r="D26" s="7">
        <v>10</v>
      </c>
      <c r="E26" s="33">
        <f t="shared" si="3"/>
        <v>4.25531914893617</v>
      </c>
      <c r="F26" s="7">
        <v>7</v>
      </c>
      <c r="G26" s="33">
        <f t="shared" si="0"/>
        <v>2.9787234042553195</v>
      </c>
    </row>
    <row r="27" spans="1:7" ht="28.5" customHeight="1">
      <c r="A27" s="24" t="s">
        <v>29</v>
      </c>
      <c r="B27" s="7">
        <f t="shared" si="1"/>
        <v>1</v>
      </c>
      <c r="C27" s="33">
        <f t="shared" si="3"/>
        <v>0.425531914893617</v>
      </c>
      <c r="D27" s="7">
        <v>1</v>
      </c>
      <c r="E27" s="33">
        <f t="shared" si="3"/>
        <v>0.425531914893617</v>
      </c>
      <c r="F27" s="7">
        <v>0</v>
      </c>
      <c r="G27" s="33">
        <f t="shared" si="0"/>
        <v>0</v>
      </c>
    </row>
    <row r="28" spans="1:7" ht="28.5" customHeight="1">
      <c r="A28" s="24" t="s">
        <v>30</v>
      </c>
      <c r="B28" s="7">
        <f t="shared" si="1"/>
        <v>12</v>
      </c>
      <c r="C28" s="33">
        <f t="shared" si="3"/>
        <v>5.106382978723404</v>
      </c>
      <c r="D28" s="7">
        <v>7</v>
      </c>
      <c r="E28" s="33">
        <f t="shared" si="3"/>
        <v>2.9787234042553195</v>
      </c>
      <c r="F28" s="7">
        <v>5</v>
      </c>
      <c r="G28" s="33">
        <f t="shared" si="0"/>
        <v>2.127659574468085</v>
      </c>
    </row>
    <row r="29" spans="1:7" ht="28.5" customHeight="1">
      <c r="A29" s="24" t="s">
        <v>31</v>
      </c>
      <c r="B29" s="7">
        <f t="shared" si="1"/>
        <v>51</v>
      </c>
      <c r="C29" s="33">
        <f t="shared" si="3"/>
        <v>21.70212765957447</v>
      </c>
      <c r="D29" s="7">
        <v>29</v>
      </c>
      <c r="E29" s="33">
        <f t="shared" si="3"/>
        <v>12.340425531914894</v>
      </c>
      <c r="F29" s="7">
        <v>22</v>
      </c>
      <c r="G29" s="33">
        <f t="shared" si="0"/>
        <v>9.361702127659575</v>
      </c>
    </row>
    <row r="30" spans="1:7" ht="28.5" customHeight="1">
      <c r="A30" s="24" t="s">
        <v>32</v>
      </c>
      <c r="B30" s="7">
        <f t="shared" si="1"/>
        <v>20</v>
      </c>
      <c r="C30" s="33">
        <f t="shared" si="3"/>
        <v>8.51063829787234</v>
      </c>
      <c r="D30" s="7">
        <v>7</v>
      </c>
      <c r="E30" s="33">
        <f t="shared" si="3"/>
        <v>2.9787234042553195</v>
      </c>
      <c r="F30" s="7">
        <v>13</v>
      </c>
      <c r="G30" s="33">
        <f t="shared" si="0"/>
        <v>5.531914893617021</v>
      </c>
    </row>
    <row r="31" spans="1:7" ht="28.5" customHeight="1">
      <c r="A31" s="27" t="s">
        <v>33</v>
      </c>
      <c r="B31" s="7">
        <f t="shared" si="1"/>
        <v>0</v>
      </c>
      <c r="C31" s="33">
        <f t="shared" si="3"/>
        <v>0</v>
      </c>
      <c r="D31" s="7">
        <v>0</v>
      </c>
      <c r="E31" s="33">
        <f t="shared" si="3"/>
        <v>0</v>
      </c>
      <c r="F31" s="7">
        <v>0</v>
      </c>
      <c r="G31" s="33">
        <f t="shared" si="0"/>
        <v>0</v>
      </c>
    </row>
    <row r="32" spans="1:7" ht="28.5" customHeight="1">
      <c r="A32" s="27" t="s">
        <v>34</v>
      </c>
      <c r="B32" s="7">
        <f t="shared" si="1"/>
        <v>0</v>
      </c>
      <c r="C32" s="33">
        <f t="shared" si="3"/>
        <v>0</v>
      </c>
      <c r="D32" s="7">
        <v>0</v>
      </c>
      <c r="E32" s="33">
        <f t="shared" si="3"/>
        <v>0</v>
      </c>
      <c r="F32" s="7">
        <v>0</v>
      </c>
      <c r="G32" s="33">
        <f t="shared" si="0"/>
        <v>0</v>
      </c>
    </row>
    <row r="33" spans="1:7" ht="28.5" customHeight="1">
      <c r="A33" s="25" t="s">
        <v>35</v>
      </c>
      <c r="B33" s="7">
        <f t="shared" si="1"/>
        <v>0</v>
      </c>
      <c r="C33" s="33">
        <f t="shared" si="3"/>
        <v>0</v>
      </c>
      <c r="D33" s="15">
        <v>0</v>
      </c>
      <c r="E33" s="33">
        <f t="shared" si="3"/>
        <v>0</v>
      </c>
      <c r="F33" s="15">
        <v>0</v>
      </c>
      <c r="G33" s="33">
        <f t="shared" si="0"/>
        <v>0</v>
      </c>
    </row>
    <row r="34" spans="1:7" ht="28.5" customHeight="1">
      <c r="A34" s="25" t="s">
        <v>36</v>
      </c>
      <c r="B34" s="7"/>
      <c r="C34" s="7"/>
      <c r="D34" s="7"/>
      <c r="E34" s="7"/>
      <c r="F34" s="7"/>
      <c r="G34" s="7"/>
    </row>
    <row r="35" spans="1:7" ht="28.5" customHeight="1">
      <c r="A35" s="25" t="s">
        <v>37</v>
      </c>
      <c r="B35" s="7">
        <f t="shared" si="1"/>
        <v>0</v>
      </c>
      <c r="C35" s="33">
        <f t="shared" si="3"/>
        <v>0</v>
      </c>
      <c r="D35" s="15">
        <v>0</v>
      </c>
      <c r="E35" s="33">
        <f t="shared" si="3"/>
        <v>0</v>
      </c>
      <c r="F35" s="15">
        <v>0</v>
      </c>
      <c r="G35" s="33">
        <f aca="true" t="shared" si="4" ref="G35:G45">F35/$B$6*100</f>
        <v>0</v>
      </c>
    </row>
    <row r="36" spans="1:7" ht="28.5" customHeight="1">
      <c r="A36" s="25" t="s">
        <v>38</v>
      </c>
      <c r="B36" s="7">
        <f t="shared" si="1"/>
        <v>8</v>
      </c>
      <c r="C36" s="33">
        <f t="shared" si="3"/>
        <v>3.404255319148936</v>
      </c>
      <c r="D36" s="15">
        <v>1</v>
      </c>
      <c r="E36" s="33">
        <f t="shared" si="3"/>
        <v>0.425531914893617</v>
      </c>
      <c r="F36" s="15">
        <v>7</v>
      </c>
      <c r="G36" s="33">
        <f t="shared" si="4"/>
        <v>2.9787234042553195</v>
      </c>
    </row>
    <row r="37" spans="1:7" ht="28.5" customHeight="1">
      <c r="A37" s="25" t="s">
        <v>39</v>
      </c>
      <c r="B37" s="7">
        <f t="shared" si="1"/>
        <v>34</v>
      </c>
      <c r="C37" s="33">
        <f t="shared" si="3"/>
        <v>14.468085106382977</v>
      </c>
      <c r="D37" s="15">
        <v>20</v>
      </c>
      <c r="E37" s="33">
        <f t="shared" si="3"/>
        <v>8.51063829787234</v>
      </c>
      <c r="F37" s="15">
        <v>14</v>
      </c>
      <c r="G37" s="33">
        <f t="shared" si="4"/>
        <v>5.957446808510639</v>
      </c>
    </row>
    <row r="38" spans="1:7" ht="28.5" customHeight="1">
      <c r="A38" s="25" t="s">
        <v>40</v>
      </c>
      <c r="B38" s="7">
        <f t="shared" si="1"/>
        <v>58</v>
      </c>
      <c r="C38" s="33">
        <f t="shared" si="3"/>
        <v>24.680851063829788</v>
      </c>
      <c r="D38" s="15">
        <v>34</v>
      </c>
      <c r="E38" s="33">
        <f t="shared" si="3"/>
        <v>14.468085106382977</v>
      </c>
      <c r="F38" s="15">
        <v>24</v>
      </c>
      <c r="G38" s="33">
        <f t="shared" si="4"/>
        <v>10.212765957446807</v>
      </c>
    </row>
    <row r="39" spans="1:7" ht="28.5" customHeight="1">
      <c r="A39" s="25" t="s">
        <v>41</v>
      </c>
      <c r="B39" s="7">
        <f t="shared" si="1"/>
        <v>49</v>
      </c>
      <c r="C39" s="33">
        <f t="shared" si="3"/>
        <v>20.851063829787233</v>
      </c>
      <c r="D39" s="15">
        <v>22</v>
      </c>
      <c r="E39" s="33">
        <f t="shared" si="3"/>
        <v>9.361702127659575</v>
      </c>
      <c r="F39" s="15">
        <v>27</v>
      </c>
      <c r="G39" s="33">
        <f t="shared" si="4"/>
        <v>11.48936170212766</v>
      </c>
    </row>
    <row r="40" spans="1:7" ht="28.5" customHeight="1">
      <c r="A40" s="25" t="s">
        <v>42</v>
      </c>
      <c r="B40" s="7">
        <f t="shared" si="1"/>
        <v>35</v>
      </c>
      <c r="C40" s="33">
        <f aca="true" t="shared" si="5" ref="C40:E51">B40/$B$6*100</f>
        <v>14.893617021276595</v>
      </c>
      <c r="D40" s="15">
        <v>24</v>
      </c>
      <c r="E40" s="33">
        <f t="shared" si="5"/>
        <v>10.212765957446807</v>
      </c>
      <c r="F40" s="15">
        <v>11</v>
      </c>
      <c r="G40" s="33">
        <f t="shared" si="4"/>
        <v>4.680851063829787</v>
      </c>
    </row>
    <row r="41" spans="1:7" ht="28.5" customHeight="1">
      <c r="A41" s="25" t="s">
        <v>43</v>
      </c>
      <c r="B41" s="7">
        <f t="shared" si="1"/>
        <v>30</v>
      </c>
      <c r="C41" s="33">
        <f t="shared" si="5"/>
        <v>12.76595744680851</v>
      </c>
      <c r="D41" s="15">
        <v>16</v>
      </c>
      <c r="E41" s="33">
        <f t="shared" si="5"/>
        <v>6.808510638297872</v>
      </c>
      <c r="F41" s="15">
        <v>14</v>
      </c>
      <c r="G41" s="33">
        <f t="shared" si="4"/>
        <v>5.957446808510639</v>
      </c>
    </row>
    <row r="42" spans="1:7" ht="28.5" customHeight="1">
      <c r="A42" s="25" t="s">
        <v>44</v>
      </c>
      <c r="B42" s="7">
        <f>D42+F42</f>
        <v>18</v>
      </c>
      <c r="C42" s="33">
        <f t="shared" si="5"/>
        <v>7.659574468085106</v>
      </c>
      <c r="D42" s="15">
        <v>12</v>
      </c>
      <c r="E42" s="33">
        <f t="shared" si="5"/>
        <v>5.106382978723404</v>
      </c>
      <c r="F42" s="15">
        <v>6</v>
      </c>
      <c r="G42" s="33">
        <f t="shared" si="4"/>
        <v>2.553191489361702</v>
      </c>
    </row>
    <row r="43" spans="1:7" ht="28.5" customHeight="1">
      <c r="A43" s="25" t="s">
        <v>45</v>
      </c>
      <c r="B43" s="7">
        <f t="shared" si="1"/>
        <v>3</v>
      </c>
      <c r="C43" s="33">
        <f t="shared" si="5"/>
        <v>1.276595744680851</v>
      </c>
      <c r="D43" s="15">
        <v>2</v>
      </c>
      <c r="E43" s="33">
        <f t="shared" si="5"/>
        <v>0.851063829787234</v>
      </c>
      <c r="F43" s="15">
        <v>1</v>
      </c>
      <c r="G43" s="33">
        <f t="shared" si="4"/>
        <v>0.425531914893617</v>
      </c>
    </row>
    <row r="44" spans="1:7" ht="28.5" customHeight="1">
      <c r="A44" s="27" t="s">
        <v>46</v>
      </c>
      <c r="B44" s="7">
        <f t="shared" si="1"/>
        <v>0</v>
      </c>
      <c r="C44" s="33">
        <f t="shared" si="5"/>
        <v>0</v>
      </c>
      <c r="D44" s="15">
        <v>0</v>
      </c>
      <c r="E44" s="33">
        <f t="shared" si="5"/>
        <v>0</v>
      </c>
      <c r="F44" s="15">
        <v>0</v>
      </c>
      <c r="G44" s="33">
        <f t="shared" si="4"/>
        <v>0</v>
      </c>
    </row>
    <row r="45" spans="1:7" ht="28.5" customHeight="1">
      <c r="A45" s="25" t="s">
        <v>47</v>
      </c>
      <c r="B45" s="7">
        <f t="shared" si="1"/>
        <v>0</v>
      </c>
      <c r="C45" s="33">
        <f t="shared" si="5"/>
        <v>0</v>
      </c>
      <c r="D45" s="15">
        <v>0</v>
      </c>
      <c r="E45" s="33">
        <f t="shared" si="5"/>
        <v>0</v>
      </c>
      <c r="F45" s="15">
        <v>0</v>
      </c>
      <c r="G45" s="33">
        <f t="shared" si="4"/>
        <v>0</v>
      </c>
    </row>
    <row r="46" spans="1:7" ht="28.5" customHeight="1">
      <c r="A46" s="25" t="s">
        <v>48</v>
      </c>
      <c r="B46" s="7"/>
      <c r="C46" s="7"/>
      <c r="D46" s="7"/>
      <c r="E46" s="7"/>
      <c r="F46" s="7"/>
      <c r="G46" s="7"/>
    </row>
    <row r="47" spans="1:7" ht="28.5" customHeight="1">
      <c r="A47" s="25" t="s">
        <v>49</v>
      </c>
      <c r="B47" s="7">
        <f t="shared" si="1"/>
        <v>5</v>
      </c>
      <c r="C47" s="33">
        <f t="shared" si="5"/>
        <v>2.127659574468085</v>
      </c>
      <c r="D47" s="15">
        <v>2</v>
      </c>
      <c r="E47" s="33">
        <f t="shared" si="5"/>
        <v>0.851063829787234</v>
      </c>
      <c r="F47" s="15">
        <v>3</v>
      </c>
      <c r="G47" s="33">
        <f>F47/$B$6*100</f>
        <v>1.276595744680851</v>
      </c>
    </row>
    <row r="48" spans="1:7" ht="28.5" customHeight="1">
      <c r="A48" s="25" t="s">
        <v>50</v>
      </c>
      <c r="B48" s="7">
        <f t="shared" si="1"/>
        <v>2</v>
      </c>
      <c r="C48" s="33">
        <f t="shared" si="5"/>
        <v>0.851063829787234</v>
      </c>
      <c r="D48" s="15">
        <v>1</v>
      </c>
      <c r="E48" s="33">
        <f t="shared" si="5"/>
        <v>0.425531914893617</v>
      </c>
      <c r="F48" s="15">
        <v>1</v>
      </c>
      <c r="G48" s="33">
        <f>F48/$B$6*100</f>
        <v>0.425531914893617</v>
      </c>
    </row>
    <row r="49" spans="1:7" ht="28.5" customHeight="1">
      <c r="A49" s="25" t="s">
        <v>51</v>
      </c>
      <c r="B49" s="7">
        <f t="shared" si="1"/>
        <v>59</v>
      </c>
      <c r="C49" s="33">
        <f t="shared" si="5"/>
        <v>25.106382978723403</v>
      </c>
      <c r="D49" s="15">
        <v>28</v>
      </c>
      <c r="E49" s="33">
        <f t="shared" si="5"/>
        <v>11.914893617021278</v>
      </c>
      <c r="F49" s="15">
        <v>31</v>
      </c>
      <c r="G49" s="33">
        <f>F49/$B$6*100</f>
        <v>13.191489361702127</v>
      </c>
    </row>
    <row r="50" spans="1:7" ht="28.5" customHeight="1">
      <c r="A50" s="25" t="s">
        <v>50</v>
      </c>
      <c r="B50" s="7">
        <f t="shared" si="1"/>
        <v>142</v>
      </c>
      <c r="C50" s="33">
        <f t="shared" si="5"/>
        <v>60.42553191489362</v>
      </c>
      <c r="D50" s="15">
        <v>80</v>
      </c>
      <c r="E50" s="33">
        <f t="shared" si="5"/>
        <v>34.04255319148936</v>
      </c>
      <c r="F50" s="15">
        <v>62</v>
      </c>
      <c r="G50" s="33">
        <f>F50/$B$6*100</f>
        <v>26.382978723404253</v>
      </c>
    </row>
    <row r="51" spans="1:7" ht="28.5" customHeight="1">
      <c r="A51" s="25" t="s">
        <v>51</v>
      </c>
      <c r="B51" s="34">
        <f t="shared" si="1"/>
        <v>27</v>
      </c>
      <c r="C51" s="35">
        <f t="shared" si="5"/>
        <v>11.48936170212766</v>
      </c>
      <c r="D51" s="9">
        <v>20</v>
      </c>
      <c r="E51" s="35">
        <f t="shared" si="5"/>
        <v>8.51063829787234</v>
      </c>
      <c r="F51" s="9">
        <v>7</v>
      </c>
      <c r="G51" s="35">
        <f>F51/$B$6*100</f>
        <v>2.9787234042553195</v>
      </c>
    </row>
    <row r="52" spans="1:7" s="1" customFormat="1" ht="28.5" customHeight="1">
      <c r="A52" s="171" t="s">
        <v>52</v>
      </c>
      <c r="B52" s="171"/>
      <c r="C52" s="171"/>
      <c r="D52" s="171"/>
      <c r="E52" s="171"/>
      <c r="F52" s="171"/>
      <c r="G52" s="171"/>
    </row>
    <row r="53" spans="1:7" ht="28.5" customHeight="1">
      <c r="A53" s="184"/>
      <c r="B53" s="184"/>
      <c r="C53" s="184"/>
      <c r="D53" s="184"/>
      <c r="E53" s="184"/>
      <c r="F53" s="184"/>
      <c r="G53" s="184"/>
    </row>
  </sheetData>
  <sheetProtection/>
  <mergeCells count="8">
    <mergeCell ref="F4:G4"/>
    <mergeCell ref="A52:G52"/>
    <mergeCell ref="A53:G53"/>
    <mergeCell ref="A1:G1"/>
    <mergeCell ref="A2:G2"/>
    <mergeCell ref="B3:E3"/>
    <mergeCell ref="B4:C4"/>
    <mergeCell ref="D4:E4"/>
  </mergeCells>
  <printOptions/>
  <pageMargins left="0.18" right="0.18" top="0.35" bottom="0.17" header="0.16" footer="0.3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49">
      <selection activeCell="A52" sqref="A52:G52"/>
    </sheetView>
  </sheetViews>
  <sheetFormatPr defaultColWidth="9.00390625" defaultRowHeight="30.75" customHeight="1"/>
  <cols>
    <col min="1" max="1" width="19.25390625" style="3" customWidth="1"/>
    <col min="2" max="2" width="11.625" style="3" customWidth="1"/>
    <col min="3" max="3" width="12.75390625" style="6" customWidth="1"/>
    <col min="4" max="4" width="11.625" style="3" customWidth="1"/>
    <col min="5" max="5" width="13.00390625" style="6" customWidth="1"/>
    <col min="6" max="6" width="11.625" style="3" customWidth="1"/>
    <col min="7" max="7" width="14.125" style="3" customWidth="1"/>
    <col min="8" max="16384" width="9.00390625" style="3" customWidth="1"/>
  </cols>
  <sheetData>
    <row r="1" spans="1:7" ht="30.75" customHeight="1">
      <c r="A1" s="180" t="s">
        <v>1</v>
      </c>
      <c r="B1" s="181"/>
      <c r="C1" s="181"/>
      <c r="D1" s="181"/>
      <c r="E1" s="181"/>
      <c r="F1" s="181"/>
      <c r="G1" s="181"/>
    </row>
    <row r="2" spans="1:7" ht="30.75" customHeight="1">
      <c r="A2" s="167" t="s">
        <v>55</v>
      </c>
      <c r="B2" s="167"/>
      <c r="C2" s="167"/>
      <c r="D2" s="167"/>
      <c r="E2" s="167"/>
      <c r="F2" s="167"/>
      <c r="G2" s="167"/>
    </row>
    <row r="3" spans="1:8" s="4" customFormat="1" ht="30.75" customHeight="1">
      <c r="A3" s="8"/>
      <c r="B3" s="168" t="s">
        <v>69</v>
      </c>
      <c r="C3" s="168"/>
      <c r="D3" s="168"/>
      <c r="E3" s="168"/>
      <c r="F3" s="9"/>
      <c r="G3" s="30" t="s">
        <v>59</v>
      </c>
      <c r="H3" s="3"/>
    </row>
    <row r="4" spans="1:8" s="4" customFormat="1" ht="30.75" customHeight="1">
      <c r="A4" s="31"/>
      <c r="B4" s="177" t="s">
        <v>60</v>
      </c>
      <c r="C4" s="170"/>
      <c r="D4" s="169" t="s">
        <v>5</v>
      </c>
      <c r="E4" s="170"/>
      <c r="F4" s="169" t="s">
        <v>6</v>
      </c>
      <c r="G4" s="170"/>
      <c r="H4" s="3"/>
    </row>
    <row r="5" spans="1:7" ht="30.75" customHeight="1">
      <c r="A5" s="32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30.75" customHeight="1">
      <c r="A6" s="23" t="s">
        <v>9</v>
      </c>
      <c r="B6" s="7">
        <v>232</v>
      </c>
      <c r="C6" s="33">
        <f>B6/$B$6*100</f>
        <v>100</v>
      </c>
      <c r="D6" s="7">
        <v>136</v>
      </c>
      <c r="E6" s="33">
        <f>D6/$B$6*100</f>
        <v>58.620689655172406</v>
      </c>
      <c r="F6" s="7">
        <v>96</v>
      </c>
      <c r="G6" s="33">
        <f>F6/$B$6*100</f>
        <v>41.37931034482759</v>
      </c>
    </row>
    <row r="7" spans="1:7" ht="30.75" customHeight="1">
      <c r="A7" s="24" t="s">
        <v>10</v>
      </c>
      <c r="B7" s="7"/>
      <c r="C7" s="7"/>
      <c r="D7" s="7"/>
      <c r="E7" s="7"/>
      <c r="F7" s="7"/>
      <c r="G7" s="7"/>
    </row>
    <row r="8" spans="1:7" ht="30.75" customHeight="1">
      <c r="A8" s="24" t="s">
        <v>11</v>
      </c>
      <c r="B8" s="7">
        <v>33</v>
      </c>
      <c r="C8" s="33">
        <f aca="true" t="shared" si="0" ref="C8:E23">B8/$B$6*100</f>
        <v>14.224137931034484</v>
      </c>
      <c r="D8" s="7">
        <v>23</v>
      </c>
      <c r="E8" s="33">
        <f t="shared" si="0"/>
        <v>9.913793103448276</v>
      </c>
      <c r="F8" s="7">
        <v>10</v>
      </c>
      <c r="G8" s="33">
        <f aca="true" t="shared" si="1" ref="G8:G33">F8/$B$6*100</f>
        <v>4.310344827586207</v>
      </c>
    </row>
    <row r="9" spans="1:7" ht="30.75" customHeight="1">
      <c r="A9" s="24" t="s">
        <v>12</v>
      </c>
      <c r="B9" s="7">
        <v>1</v>
      </c>
      <c r="C9" s="33">
        <f t="shared" si="0"/>
        <v>0.43103448275862066</v>
      </c>
      <c r="D9" s="7">
        <v>1</v>
      </c>
      <c r="E9" s="33">
        <f t="shared" si="0"/>
        <v>0.43103448275862066</v>
      </c>
      <c r="F9" s="7">
        <v>0</v>
      </c>
      <c r="G9" s="33">
        <f t="shared" si="1"/>
        <v>0</v>
      </c>
    </row>
    <row r="10" spans="1:7" ht="30.75" customHeight="1">
      <c r="A10" s="24" t="s">
        <v>13</v>
      </c>
      <c r="B10" s="7">
        <v>17</v>
      </c>
      <c r="C10" s="33">
        <f t="shared" si="0"/>
        <v>7.327586206896551</v>
      </c>
      <c r="D10" s="7">
        <v>11</v>
      </c>
      <c r="E10" s="33">
        <f t="shared" si="0"/>
        <v>4.741379310344827</v>
      </c>
      <c r="F10" s="7">
        <v>6</v>
      </c>
      <c r="G10" s="33">
        <f t="shared" si="1"/>
        <v>2.586206896551724</v>
      </c>
    </row>
    <row r="11" spans="1:7" ht="30.75" customHeight="1">
      <c r="A11" s="24" t="s">
        <v>14</v>
      </c>
      <c r="B11" s="7">
        <v>1</v>
      </c>
      <c r="C11" s="33">
        <f t="shared" si="0"/>
        <v>0.43103448275862066</v>
      </c>
      <c r="D11" s="7">
        <v>1</v>
      </c>
      <c r="E11" s="33">
        <f t="shared" si="0"/>
        <v>0.43103448275862066</v>
      </c>
      <c r="F11" s="7">
        <v>0</v>
      </c>
      <c r="G11" s="33">
        <f t="shared" si="1"/>
        <v>0</v>
      </c>
    </row>
    <row r="12" spans="1:7" ht="30.75" customHeight="1">
      <c r="A12" s="24" t="s">
        <v>15</v>
      </c>
      <c r="B12" s="7">
        <v>1</v>
      </c>
      <c r="C12" s="33">
        <f t="shared" si="0"/>
        <v>0.43103448275862066</v>
      </c>
      <c r="D12" s="7">
        <v>1</v>
      </c>
      <c r="E12" s="33">
        <f t="shared" si="0"/>
        <v>0.43103448275862066</v>
      </c>
      <c r="F12" s="7">
        <v>0</v>
      </c>
      <c r="G12" s="33">
        <f t="shared" si="1"/>
        <v>0</v>
      </c>
    </row>
    <row r="13" spans="1:7" ht="30.75" customHeight="1">
      <c r="A13" s="24" t="s">
        <v>16</v>
      </c>
      <c r="B13" s="7">
        <v>11</v>
      </c>
      <c r="C13" s="33">
        <f t="shared" si="0"/>
        <v>4.741379310344827</v>
      </c>
      <c r="D13" s="7">
        <v>8</v>
      </c>
      <c r="E13" s="33">
        <f t="shared" si="0"/>
        <v>3.4482758620689653</v>
      </c>
      <c r="F13" s="7">
        <v>3</v>
      </c>
      <c r="G13" s="33">
        <f t="shared" si="1"/>
        <v>1.293103448275862</v>
      </c>
    </row>
    <row r="14" spans="1:7" ht="30.75" customHeight="1">
      <c r="A14" s="24" t="s">
        <v>17</v>
      </c>
      <c r="B14" s="7">
        <v>9</v>
      </c>
      <c r="C14" s="33">
        <f t="shared" si="0"/>
        <v>3.8793103448275863</v>
      </c>
      <c r="D14" s="7">
        <v>6</v>
      </c>
      <c r="E14" s="33">
        <f t="shared" si="0"/>
        <v>2.586206896551724</v>
      </c>
      <c r="F14" s="7">
        <v>3</v>
      </c>
      <c r="G14" s="33">
        <f t="shared" si="1"/>
        <v>1.293103448275862</v>
      </c>
    </row>
    <row r="15" spans="1:7" ht="30.75" customHeight="1">
      <c r="A15" s="24" t="s">
        <v>18</v>
      </c>
      <c r="B15" s="7">
        <v>3</v>
      </c>
      <c r="C15" s="33">
        <f t="shared" si="0"/>
        <v>1.293103448275862</v>
      </c>
      <c r="D15" s="7">
        <v>1</v>
      </c>
      <c r="E15" s="33">
        <f t="shared" si="0"/>
        <v>0.43103448275862066</v>
      </c>
      <c r="F15" s="7">
        <v>2</v>
      </c>
      <c r="G15" s="33">
        <f t="shared" si="1"/>
        <v>0.8620689655172413</v>
      </c>
    </row>
    <row r="16" spans="1:7" ht="30.75" customHeight="1">
      <c r="A16" s="24" t="s">
        <v>19</v>
      </c>
      <c r="B16" s="7">
        <v>0</v>
      </c>
      <c r="C16" s="33">
        <f t="shared" si="0"/>
        <v>0</v>
      </c>
      <c r="D16" s="7">
        <v>0</v>
      </c>
      <c r="E16" s="33">
        <f t="shared" si="0"/>
        <v>0</v>
      </c>
      <c r="F16" s="7">
        <v>0</v>
      </c>
      <c r="G16" s="33">
        <f t="shared" si="1"/>
        <v>0</v>
      </c>
    </row>
    <row r="17" spans="1:7" ht="30.75" customHeight="1">
      <c r="A17" s="24" t="s">
        <v>20</v>
      </c>
      <c r="B17" s="7">
        <v>2</v>
      </c>
      <c r="C17" s="33">
        <f t="shared" si="0"/>
        <v>0.8620689655172413</v>
      </c>
      <c r="D17" s="7">
        <v>1</v>
      </c>
      <c r="E17" s="33">
        <f t="shared" si="0"/>
        <v>0.43103448275862066</v>
      </c>
      <c r="F17" s="7">
        <v>1</v>
      </c>
      <c r="G17" s="33">
        <f t="shared" si="1"/>
        <v>0.43103448275862066</v>
      </c>
    </row>
    <row r="18" spans="1:7" ht="30.75" customHeight="1">
      <c r="A18" s="24" t="s">
        <v>21</v>
      </c>
      <c r="B18" s="7">
        <v>4</v>
      </c>
      <c r="C18" s="33">
        <f t="shared" si="0"/>
        <v>1.7241379310344827</v>
      </c>
      <c r="D18" s="7">
        <v>1</v>
      </c>
      <c r="E18" s="33">
        <f t="shared" si="0"/>
        <v>0.43103448275862066</v>
      </c>
      <c r="F18" s="7">
        <v>3</v>
      </c>
      <c r="G18" s="33">
        <f t="shared" si="1"/>
        <v>1.293103448275862</v>
      </c>
    </row>
    <row r="19" spans="1:7" ht="30.75" customHeight="1">
      <c r="A19" s="24" t="s">
        <v>22</v>
      </c>
      <c r="B19" s="7">
        <v>9</v>
      </c>
      <c r="C19" s="33">
        <f t="shared" si="0"/>
        <v>3.8793103448275863</v>
      </c>
      <c r="D19" s="7">
        <v>5</v>
      </c>
      <c r="E19" s="33">
        <f t="shared" si="0"/>
        <v>2.1551724137931036</v>
      </c>
      <c r="F19" s="7">
        <v>4</v>
      </c>
      <c r="G19" s="33">
        <f t="shared" si="1"/>
        <v>1.7241379310344827</v>
      </c>
    </row>
    <row r="20" spans="1:7" ht="30.75" customHeight="1">
      <c r="A20" s="24" t="s">
        <v>23</v>
      </c>
      <c r="B20" s="7">
        <v>3</v>
      </c>
      <c r="C20" s="33">
        <f t="shared" si="0"/>
        <v>1.293103448275862</v>
      </c>
      <c r="D20" s="7">
        <v>1</v>
      </c>
      <c r="E20" s="33">
        <f t="shared" si="0"/>
        <v>0.43103448275862066</v>
      </c>
      <c r="F20" s="7">
        <v>2</v>
      </c>
      <c r="G20" s="33">
        <f t="shared" si="1"/>
        <v>0.8620689655172413</v>
      </c>
    </row>
    <row r="21" spans="1:7" ht="30.75" customHeight="1">
      <c r="A21" s="24" t="s">
        <v>65</v>
      </c>
      <c r="B21" s="7">
        <v>0</v>
      </c>
      <c r="C21" s="33">
        <f t="shared" si="0"/>
        <v>0</v>
      </c>
      <c r="D21" s="7">
        <v>0</v>
      </c>
      <c r="E21" s="33">
        <f t="shared" si="0"/>
        <v>0</v>
      </c>
      <c r="F21" s="7">
        <v>0</v>
      </c>
      <c r="G21" s="33">
        <f t="shared" si="1"/>
        <v>0</v>
      </c>
    </row>
    <row r="22" spans="1:7" ht="30.75" customHeight="1">
      <c r="A22" s="24" t="s">
        <v>24</v>
      </c>
      <c r="B22" s="7">
        <v>0</v>
      </c>
      <c r="C22" s="33">
        <f t="shared" si="0"/>
        <v>0</v>
      </c>
      <c r="D22" s="7">
        <v>0</v>
      </c>
      <c r="E22" s="33">
        <f t="shared" si="0"/>
        <v>0</v>
      </c>
      <c r="F22" s="7">
        <v>0</v>
      </c>
      <c r="G22" s="33">
        <f t="shared" si="1"/>
        <v>0</v>
      </c>
    </row>
    <row r="23" spans="1:7" ht="30.75" customHeight="1">
      <c r="A23" s="24" t="s">
        <v>25</v>
      </c>
      <c r="B23" s="7">
        <v>1</v>
      </c>
      <c r="C23" s="33">
        <f t="shared" si="0"/>
        <v>0.43103448275862066</v>
      </c>
      <c r="D23" s="7">
        <v>1</v>
      </c>
      <c r="E23" s="33">
        <f t="shared" si="0"/>
        <v>0.43103448275862066</v>
      </c>
      <c r="F23" s="7">
        <v>0</v>
      </c>
      <c r="G23" s="33">
        <f t="shared" si="1"/>
        <v>0</v>
      </c>
    </row>
    <row r="24" spans="1:7" ht="30.75" customHeight="1">
      <c r="A24" s="24" t="s">
        <v>26</v>
      </c>
      <c r="B24" s="7">
        <v>2</v>
      </c>
      <c r="C24" s="33">
        <f aca="true" t="shared" si="2" ref="C24:E39">B24/$B$6*100</f>
        <v>0.8620689655172413</v>
      </c>
      <c r="D24" s="7">
        <v>1</v>
      </c>
      <c r="E24" s="33">
        <f t="shared" si="2"/>
        <v>0.43103448275862066</v>
      </c>
      <c r="F24" s="7">
        <v>1</v>
      </c>
      <c r="G24" s="33">
        <f t="shared" si="1"/>
        <v>0.43103448275862066</v>
      </c>
    </row>
    <row r="25" spans="1:8" ht="30.75" customHeight="1">
      <c r="A25" s="24" t="s">
        <v>27</v>
      </c>
      <c r="B25" s="7">
        <v>2</v>
      </c>
      <c r="C25" s="33">
        <f t="shared" si="2"/>
        <v>0.8620689655172413</v>
      </c>
      <c r="D25" s="7">
        <v>1</v>
      </c>
      <c r="E25" s="33">
        <f t="shared" si="2"/>
        <v>0.43103448275862066</v>
      </c>
      <c r="F25" s="7">
        <v>1</v>
      </c>
      <c r="G25" s="33">
        <f t="shared" si="1"/>
        <v>0.43103448275862066</v>
      </c>
      <c r="H25" s="2"/>
    </row>
    <row r="26" spans="1:7" ht="30.75" customHeight="1">
      <c r="A26" s="24" t="s">
        <v>28</v>
      </c>
      <c r="B26" s="7">
        <v>22</v>
      </c>
      <c r="C26" s="33">
        <f t="shared" si="2"/>
        <v>9.482758620689655</v>
      </c>
      <c r="D26" s="7">
        <v>9</v>
      </c>
      <c r="E26" s="33">
        <f t="shared" si="2"/>
        <v>3.8793103448275863</v>
      </c>
      <c r="F26" s="7">
        <v>13</v>
      </c>
      <c r="G26" s="33">
        <f t="shared" si="1"/>
        <v>5.603448275862069</v>
      </c>
    </row>
    <row r="27" spans="1:7" ht="30.75" customHeight="1">
      <c r="A27" s="24" t="s">
        <v>29</v>
      </c>
      <c r="B27" s="7">
        <v>3</v>
      </c>
      <c r="C27" s="33">
        <f t="shared" si="2"/>
        <v>1.293103448275862</v>
      </c>
      <c r="D27" s="7">
        <v>2</v>
      </c>
      <c r="E27" s="33">
        <f t="shared" si="2"/>
        <v>0.8620689655172413</v>
      </c>
      <c r="F27" s="7">
        <v>1</v>
      </c>
      <c r="G27" s="33">
        <f t="shared" si="1"/>
        <v>0.43103448275862066</v>
      </c>
    </row>
    <row r="28" spans="1:7" ht="30.75" customHeight="1">
      <c r="A28" s="24" t="s">
        <v>30</v>
      </c>
      <c r="B28" s="7">
        <v>7</v>
      </c>
      <c r="C28" s="33">
        <f t="shared" si="2"/>
        <v>3.0172413793103448</v>
      </c>
      <c r="D28" s="7">
        <v>4</v>
      </c>
      <c r="E28" s="33">
        <f t="shared" si="2"/>
        <v>1.7241379310344827</v>
      </c>
      <c r="F28" s="7">
        <v>3</v>
      </c>
      <c r="G28" s="33">
        <f t="shared" si="1"/>
        <v>1.293103448275862</v>
      </c>
    </row>
    <row r="29" spans="1:7" ht="30.75" customHeight="1">
      <c r="A29" s="24" t="s">
        <v>31</v>
      </c>
      <c r="B29" s="7">
        <v>76</v>
      </c>
      <c r="C29" s="33">
        <f t="shared" si="2"/>
        <v>32.758620689655174</v>
      </c>
      <c r="D29" s="7">
        <v>45</v>
      </c>
      <c r="E29" s="33">
        <f t="shared" si="2"/>
        <v>19.396551724137932</v>
      </c>
      <c r="F29" s="7">
        <v>31</v>
      </c>
      <c r="G29" s="33">
        <f t="shared" si="1"/>
        <v>13.36206896551724</v>
      </c>
    </row>
    <row r="30" spans="1:7" ht="30.75" customHeight="1">
      <c r="A30" s="24" t="s">
        <v>32</v>
      </c>
      <c r="B30" s="7">
        <v>25</v>
      </c>
      <c r="C30" s="33">
        <f t="shared" si="2"/>
        <v>10.775862068965516</v>
      </c>
      <c r="D30" s="7">
        <v>13</v>
      </c>
      <c r="E30" s="33">
        <f t="shared" si="2"/>
        <v>5.603448275862069</v>
      </c>
      <c r="F30" s="7">
        <v>12</v>
      </c>
      <c r="G30" s="33">
        <f t="shared" si="1"/>
        <v>5.172413793103448</v>
      </c>
    </row>
    <row r="31" spans="1:7" ht="30.75" customHeight="1">
      <c r="A31" s="27" t="s">
        <v>33</v>
      </c>
      <c r="B31" s="7">
        <v>0</v>
      </c>
      <c r="C31" s="33">
        <f t="shared" si="2"/>
        <v>0</v>
      </c>
      <c r="D31" s="7">
        <v>0</v>
      </c>
      <c r="E31" s="33">
        <f t="shared" si="2"/>
        <v>0</v>
      </c>
      <c r="F31" s="7">
        <v>0</v>
      </c>
      <c r="G31" s="33">
        <f t="shared" si="1"/>
        <v>0</v>
      </c>
    </row>
    <row r="32" spans="1:7" ht="30.75" customHeight="1">
      <c r="A32" s="27" t="s">
        <v>34</v>
      </c>
      <c r="B32" s="7">
        <v>0</v>
      </c>
      <c r="C32" s="33">
        <f t="shared" si="2"/>
        <v>0</v>
      </c>
      <c r="D32" s="7">
        <v>0</v>
      </c>
      <c r="E32" s="33">
        <f t="shared" si="2"/>
        <v>0</v>
      </c>
      <c r="F32" s="7">
        <v>0</v>
      </c>
      <c r="G32" s="33">
        <f t="shared" si="1"/>
        <v>0</v>
      </c>
    </row>
    <row r="33" spans="1:7" ht="30.75" customHeight="1">
      <c r="A33" s="25" t="s">
        <v>35</v>
      </c>
      <c r="B33" s="7">
        <v>0</v>
      </c>
      <c r="C33" s="33">
        <f t="shared" si="2"/>
        <v>0</v>
      </c>
      <c r="D33" s="15">
        <v>0</v>
      </c>
      <c r="E33" s="33">
        <f t="shared" si="2"/>
        <v>0</v>
      </c>
      <c r="F33" s="15">
        <v>0</v>
      </c>
      <c r="G33" s="33">
        <f t="shared" si="1"/>
        <v>0</v>
      </c>
    </row>
    <row r="34" spans="1:7" ht="30.75" customHeight="1">
      <c r="A34" s="25" t="s">
        <v>36</v>
      </c>
      <c r="B34" s="7"/>
      <c r="C34" s="7"/>
      <c r="D34" s="7"/>
      <c r="E34" s="7"/>
      <c r="F34" s="7"/>
      <c r="G34" s="7"/>
    </row>
    <row r="35" spans="1:7" ht="30.75" customHeight="1">
      <c r="A35" s="25" t="s">
        <v>37</v>
      </c>
      <c r="B35" s="7">
        <v>0</v>
      </c>
      <c r="C35" s="33">
        <f t="shared" si="2"/>
        <v>0</v>
      </c>
      <c r="D35" s="15">
        <v>0</v>
      </c>
      <c r="E35" s="33">
        <f t="shared" si="2"/>
        <v>0</v>
      </c>
      <c r="F35" s="15">
        <v>0</v>
      </c>
      <c r="G35" s="33">
        <f aca="true" t="shared" si="3" ref="G35:G45">F35/$B$6*100</f>
        <v>0</v>
      </c>
    </row>
    <row r="36" spans="1:7" ht="30.75" customHeight="1">
      <c r="A36" s="25" t="s">
        <v>38</v>
      </c>
      <c r="B36" s="7">
        <v>2</v>
      </c>
      <c r="C36" s="33">
        <f t="shared" si="2"/>
        <v>0.8620689655172413</v>
      </c>
      <c r="D36" s="15">
        <v>0</v>
      </c>
      <c r="E36" s="33">
        <f t="shared" si="2"/>
        <v>0</v>
      </c>
      <c r="F36" s="15">
        <v>2</v>
      </c>
      <c r="G36" s="33">
        <f t="shared" si="3"/>
        <v>0.8620689655172413</v>
      </c>
    </row>
    <row r="37" spans="1:7" ht="30.75" customHeight="1">
      <c r="A37" s="25" t="s">
        <v>39</v>
      </c>
      <c r="B37" s="7">
        <v>28</v>
      </c>
      <c r="C37" s="33">
        <f t="shared" si="2"/>
        <v>12.068965517241379</v>
      </c>
      <c r="D37" s="15">
        <v>16</v>
      </c>
      <c r="E37" s="33">
        <f t="shared" si="2"/>
        <v>6.896551724137931</v>
      </c>
      <c r="F37" s="15">
        <v>12</v>
      </c>
      <c r="G37" s="33">
        <f t="shared" si="3"/>
        <v>5.172413793103448</v>
      </c>
    </row>
    <row r="38" spans="1:7" ht="30.75" customHeight="1">
      <c r="A38" s="25" t="s">
        <v>40</v>
      </c>
      <c r="B38" s="7">
        <v>52</v>
      </c>
      <c r="C38" s="33">
        <f t="shared" si="2"/>
        <v>22.413793103448278</v>
      </c>
      <c r="D38" s="15">
        <v>38</v>
      </c>
      <c r="E38" s="33">
        <f t="shared" si="2"/>
        <v>16.379310344827587</v>
      </c>
      <c r="F38" s="15">
        <v>14</v>
      </c>
      <c r="G38" s="33">
        <f t="shared" si="3"/>
        <v>6.0344827586206895</v>
      </c>
    </row>
    <row r="39" spans="1:7" ht="30.75" customHeight="1">
      <c r="A39" s="25" t="s">
        <v>41</v>
      </c>
      <c r="B39" s="7">
        <v>56</v>
      </c>
      <c r="C39" s="33">
        <f t="shared" si="2"/>
        <v>24.137931034482758</v>
      </c>
      <c r="D39" s="15">
        <v>34</v>
      </c>
      <c r="E39" s="33">
        <f t="shared" si="2"/>
        <v>14.655172413793101</v>
      </c>
      <c r="F39" s="15">
        <v>22</v>
      </c>
      <c r="G39" s="33">
        <f t="shared" si="3"/>
        <v>9.482758620689655</v>
      </c>
    </row>
    <row r="40" spans="1:7" ht="30.75" customHeight="1">
      <c r="A40" s="25" t="s">
        <v>42</v>
      </c>
      <c r="B40" s="7">
        <v>39</v>
      </c>
      <c r="C40" s="33">
        <f aca="true" t="shared" si="4" ref="C40:E51">B40/$B$6*100</f>
        <v>16.810344827586206</v>
      </c>
      <c r="D40" s="15">
        <v>19</v>
      </c>
      <c r="E40" s="33">
        <f t="shared" si="4"/>
        <v>8.189655172413794</v>
      </c>
      <c r="F40" s="15">
        <v>20</v>
      </c>
      <c r="G40" s="33">
        <f t="shared" si="3"/>
        <v>8.620689655172415</v>
      </c>
    </row>
    <row r="41" spans="1:7" ht="30.75" customHeight="1">
      <c r="A41" s="25" t="s">
        <v>43</v>
      </c>
      <c r="B41" s="7">
        <v>31</v>
      </c>
      <c r="C41" s="33">
        <f t="shared" si="4"/>
        <v>13.36206896551724</v>
      </c>
      <c r="D41" s="15">
        <v>13</v>
      </c>
      <c r="E41" s="33">
        <f t="shared" si="4"/>
        <v>5.603448275862069</v>
      </c>
      <c r="F41" s="15">
        <v>18</v>
      </c>
      <c r="G41" s="33">
        <f t="shared" si="3"/>
        <v>7.758620689655173</v>
      </c>
    </row>
    <row r="42" spans="1:7" ht="30.75" customHeight="1">
      <c r="A42" s="25" t="s">
        <v>44</v>
      </c>
      <c r="B42" s="7">
        <v>16</v>
      </c>
      <c r="C42" s="33">
        <f t="shared" si="4"/>
        <v>6.896551724137931</v>
      </c>
      <c r="D42" s="15">
        <v>9</v>
      </c>
      <c r="E42" s="33">
        <f t="shared" si="4"/>
        <v>3.8793103448275863</v>
      </c>
      <c r="F42" s="15">
        <v>7</v>
      </c>
      <c r="G42" s="33">
        <f t="shared" si="3"/>
        <v>3.0172413793103448</v>
      </c>
    </row>
    <row r="43" spans="1:7" ht="30.75" customHeight="1">
      <c r="A43" s="25" t="s">
        <v>45</v>
      </c>
      <c r="B43" s="7">
        <v>4</v>
      </c>
      <c r="C43" s="33">
        <f t="shared" si="4"/>
        <v>1.7241379310344827</v>
      </c>
      <c r="D43" s="15">
        <v>3</v>
      </c>
      <c r="E43" s="33">
        <f t="shared" si="4"/>
        <v>1.293103448275862</v>
      </c>
      <c r="F43" s="15">
        <v>1</v>
      </c>
      <c r="G43" s="33">
        <f t="shared" si="3"/>
        <v>0.43103448275862066</v>
      </c>
    </row>
    <row r="44" spans="1:7" ht="30.75" customHeight="1">
      <c r="A44" s="27" t="s">
        <v>46</v>
      </c>
      <c r="B44" s="7">
        <v>4</v>
      </c>
      <c r="C44" s="33">
        <f t="shared" si="4"/>
        <v>1.7241379310344827</v>
      </c>
      <c r="D44" s="15">
        <v>4</v>
      </c>
      <c r="E44" s="33">
        <f t="shared" si="4"/>
        <v>1.7241379310344827</v>
      </c>
      <c r="F44" s="15">
        <v>0</v>
      </c>
      <c r="G44" s="33">
        <f t="shared" si="3"/>
        <v>0</v>
      </c>
    </row>
    <row r="45" spans="1:7" ht="30.75" customHeight="1">
      <c r="A45" s="25" t="s">
        <v>47</v>
      </c>
      <c r="B45" s="7">
        <f>D45+F45</f>
        <v>0</v>
      </c>
      <c r="C45" s="33">
        <f t="shared" si="4"/>
        <v>0</v>
      </c>
      <c r="D45" s="15">
        <v>0</v>
      </c>
      <c r="E45" s="33">
        <f t="shared" si="4"/>
        <v>0</v>
      </c>
      <c r="F45" s="15">
        <v>0</v>
      </c>
      <c r="G45" s="33">
        <f t="shared" si="3"/>
        <v>0</v>
      </c>
    </row>
    <row r="46" spans="1:7" ht="30.75" customHeight="1">
      <c r="A46" s="25" t="s">
        <v>48</v>
      </c>
      <c r="B46" s="7"/>
      <c r="C46" s="7"/>
      <c r="D46" s="7"/>
      <c r="E46" s="7"/>
      <c r="F46" s="7"/>
      <c r="G46" s="7"/>
    </row>
    <row r="47" spans="1:7" ht="30.75" customHeight="1">
      <c r="A47" s="25" t="s">
        <v>49</v>
      </c>
      <c r="B47" s="7">
        <f>D47+F47</f>
        <v>1</v>
      </c>
      <c r="C47" s="33">
        <f t="shared" si="4"/>
        <v>0.43103448275862066</v>
      </c>
      <c r="D47" s="15">
        <v>0</v>
      </c>
      <c r="E47" s="33">
        <f t="shared" si="4"/>
        <v>0</v>
      </c>
      <c r="F47" s="15">
        <v>1</v>
      </c>
      <c r="G47" s="33">
        <f>F47/$B$6*100</f>
        <v>0.43103448275862066</v>
      </c>
    </row>
    <row r="48" spans="1:7" ht="30.75" customHeight="1">
      <c r="A48" s="25" t="s">
        <v>50</v>
      </c>
      <c r="B48" s="7">
        <v>9</v>
      </c>
      <c r="C48" s="33">
        <f t="shared" si="4"/>
        <v>3.8793103448275863</v>
      </c>
      <c r="D48" s="15">
        <v>5</v>
      </c>
      <c r="E48" s="33">
        <f t="shared" si="4"/>
        <v>2.1551724137931036</v>
      </c>
      <c r="F48" s="15">
        <v>4</v>
      </c>
      <c r="G48" s="33">
        <f>F48/$B$6*100</f>
        <v>1.7241379310344827</v>
      </c>
    </row>
    <row r="49" spans="1:7" ht="30.75" customHeight="1">
      <c r="A49" s="25" t="s">
        <v>51</v>
      </c>
      <c r="B49" s="7">
        <v>49</v>
      </c>
      <c r="C49" s="33">
        <f t="shared" si="4"/>
        <v>21.120689655172413</v>
      </c>
      <c r="D49" s="15">
        <v>19</v>
      </c>
      <c r="E49" s="33">
        <f t="shared" si="4"/>
        <v>8.189655172413794</v>
      </c>
      <c r="F49" s="15">
        <v>30</v>
      </c>
      <c r="G49" s="33">
        <f>F49/$B$6*100</f>
        <v>12.931034482758621</v>
      </c>
    </row>
    <row r="50" spans="1:7" ht="30.75" customHeight="1">
      <c r="A50" s="25" t="s">
        <v>50</v>
      </c>
      <c r="B50" s="7">
        <v>145</v>
      </c>
      <c r="C50" s="33">
        <f t="shared" si="4"/>
        <v>62.5</v>
      </c>
      <c r="D50" s="15">
        <v>92</v>
      </c>
      <c r="E50" s="33">
        <f t="shared" si="4"/>
        <v>39.6551724137931</v>
      </c>
      <c r="F50" s="15">
        <v>53</v>
      </c>
      <c r="G50" s="33">
        <f>F50/$B$6*100</f>
        <v>22.844827586206897</v>
      </c>
    </row>
    <row r="51" spans="1:7" ht="30.75" customHeight="1">
      <c r="A51" s="25" t="s">
        <v>51</v>
      </c>
      <c r="B51" s="34">
        <v>28</v>
      </c>
      <c r="C51" s="35">
        <f t="shared" si="4"/>
        <v>12.068965517241379</v>
      </c>
      <c r="D51" s="9">
        <v>20</v>
      </c>
      <c r="E51" s="35">
        <f t="shared" si="4"/>
        <v>8.620689655172415</v>
      </c>
      <c r="F51" s="9">
        <v>8</v>
      </c>
      <c r="G51" s="35">
        <f>F51/$B$6*100</f>
        <v>3.4482758620689653</v>
      </c>
    </row>
    <row r="52" spans="1:7" s="1" customFormat="1" ht="30.75" customHeight="1">
      <c r="A52" s="171" t="s">
        <v>52</v>
      </c>
      <c r="B52" s="171"/>
      <c r="C52" s="171"/>
      <c r="D52" s="171"/>
      <c r="E52" s="171"/>
      <c r="F52" s="171"/>
      <c r="G52" s="171"/>
    </row>
    <row r="53" spans="1:7" ht="30.75" customHeight="1">
      <c r="A53" s="184"/>
      <c r="B53" s="184"/>
      <c r="C53" s="184"/>
      <c r="D53" s="184"/>
      <c r="E53" s="184"/>
      <c r="F53" s="184"/>
      <c r="G53" s="184"/>
    </row>
  </sheetData>
  <sheetProtection/>
  <mergeCells count="8">
    <mergeCell ref="F4:G4"/>
    <mergeCell ref="A52:G52"/>
    <mergeCell ref="A53:G53"/>
    <mergeCell ref="A1:G1"/>
    <mergeCell ref="A2:G2"/>
    <mergeCell ref="B3:E3"/>
    <mergeCell ref="B4:C4"/>
    <mergeCell ref="D4:E4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52">
      <selection activeCell="A52" sqref="A52:G52"/>
    </sheetView>
  </sheetViews>
  <sheetFormatPr defaultColWidth="17.875" defaultRowHeight="32.25" customHeight="1"/>
  <cols>
    <col min="1" max="1" width="17.875" style="3" customWidth="1"/>
    <col min="2" max="2" width="15.375" style="3" customWidth="1"/>
    <col min="3" max="3" width="15.375" style="6" customWidth="1"/>
    <col min="4" max="4" width="15.375" style="3" customWidth="1"/>
    <col min="5" max="5" width="15.375" style="6" customWidth="1"/>
    <col min="6" max="7" width="15.375" style="3" customWidth="1"/>
    <col min="8" max="16384" width="17.875" style="3" customWidth="1"/>
  </cols>
  <sheetData>
    <row r="1" spans="1:7" ht="32.25" customHeight="1">
      <c r="A1" s="180" t="s">
        <v>0</v>
      </c>
      <c r="B1" s="181"/>
      <c r="C1" s="181"/>
      <c r="D1" s="181"/>
      <c r="E1" s="181"/>
      <c r="F1" s="181"/>
      <c r="G1" s="181"/>
    </row>
    <row r="2" spans="1:7" ht="32.25" customHeight="1">
      <c r="A2" s="167" t="s">
        <v>55</v>
      </c>
      <c r="B2" s="167"/>
      <c r="C2" s="167"/>
      <c r="D2" s="167"/>
      <c r="E2" s="167"/>
      <c r="F2" s="167"/>
      <c r="G2" s="167"/>
    </row>
    <row r="3" spans="1:8" s="4" customFormat="1" ht="32.25" customHeight="1">
      <c r="A3" s="8"/>
      <c r="B3" s="168" t="s">
        <v>70</v>
      </c>
      <c r="C3" s="168"/>
      <c r="D3" s="168"/>
      <c r="E3" s="168"/>
      <c r="F3" s="9"/>
      <c r="G3" s="30" t="s">
        <v>59</v>
      </c>
      <c r="H3" s="3"/>
    </row>
    <row r="4" spans="1:8" s="4" customFormat="1" ht="32.25" customHeight="1">
      <c r="A4" s="31"/>
      <c r="B4" s="177" t="s">
        <v>60</v>
      </c>
      <c r="C4" s="170"/>
      <c r="D4" s="169" t="s">
        <v>5</v>
      </c>
      <c r="E4" s="170"/>
      <c r="F4" s="169" t="s">
        <v>6</v>
      </c>
      <c r="G4" s="170"/>
      <c r="H4" s="3"/>
    </row>
    <row r="5" spans="1:7" ht="32.25" customHeight="1">
      <c r="A5" s="32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32.25" customHeight="1">
      <c r="A6" s="23" t="s">
        <v>9</v>
      </c>
      <c r="B6" s="7">
        <v>222</v>
      </c>
      <c r="C6" s="33">
        <f>B6/$B$6*100</f>
        <v>100</v>
      </c>
      <c r="D6" s="7">
        <v>146</v>
      </c>
      <c r="E6" s="33">
        <f>D6/$B$6*100</f>
        <v>65.76576576576578</v>
      </c>
      <c r="F6" s="7">
        <v>76</v>
      </c>
      <c r="G6" s="33">
        <f>F6/$B$6*100</f>
        <v>34.234234234234236</v>
      </c>
    </row>
    <row r="7" spans="1:7" ht="32.25" customHeight="1">
      <c r="A7" s="24" t="s">
        <v>10</v>
      </c>
      <c r="B7" s="7"/>
      <c r="C7" s="41"/>
      <c r="D7" s="7"/>
      <c r="E7" s="41"/>
      <c r="F7" s="7"/>
      <c r="G7" s="41"/>
    </row>
    <row r="8" spans="1:7" ht="32.25" customHeight="1">
      <c r="A8" s="24" t="s">
        <v>11</v>
      </c>
      <c r="B8" s="7">
        <f>D8+F8</f>
        <v>42</v>
      </c>
      <c r="C8" s="33">
        <f aca="true" t="shared" si="0" ref="C8:E51">B8/$B$6*100</f>
        <v>18.91891891891892</v>
      </c>
      <c r="D8" s="7">
        <v>28</v>
      </c>
      <c r="E8" s="33">
        <f t="shared" si="0"/>
        <v>12.612612612612612</v>
      </c>
      <c r="F8" s="7">
        <v>14</v>
      </c>
      <c r="G8" s="33">
        <f aca="true" t="shared" si="1" ref="G8:G33">F8/$B$6*100</f>
        <v>6.306306306306306</v>
      </c>
    </row>
    <row r="9" spans="1:7" ht="32.25" customHeight="1">
      <c r="A9" s="24" t="s">
        <v>12</v>
      </c>
      <c r="B9" s="7">
        <f aca="true" t="shared" si="2" ref="B9:B51">D9+F9</f>
        <v>5</v>
      </c>
      <c r="C9" s="33">
        <f t="shared" si="0"/>
        <v>2.2522522522522523</v>
      </c>
      <c r="D9" s="7">
        <v>3</v>
      </c>
      <c r="E9" s="33">
        <f t="shared" si="0"/>
        <v>1.3513513513513513</v>
      </c>
      <c r="F9" s="7">
        <v>2</v>
      </c>
      <c r="G9" s="33">
        <f t="shared" si="1"/>
        <v>0.9009009009009009</v>
      </c>
    </row>
    <row r="10" spans="1:7" ht="32.25" customHeight="1">
      <c r="A10" s="24" t="s">
        <v>13</v>
      </c>
      <c r="B10" s="7">
        <f t="shared" si="2"/>
        <v>17</v>
      </c>
      <c r="C10" s="33">
        <f t="shared" si="0"/>
        <v>7.657657657657657</v>
      </c>
      <c r="D10" s="7">
        <v>12</v>
      </c>
      <c r="E10" s="33">
        <f t="shared" si="0"/>
        <v>5.405405405405405</v>
      </c>
      <c r="F10" s="7">
        <v>5</v>
      </c>
      <c r="G10" s="33">
        <f t="shared" si="1"/>
        <v>2.2522522522522523</v>
      </c>
    </row>
    <row r="11" spans="1:7" ht="32.25" customHeight="1">
      <c r="A11" s="24" t="s">
        <v>14</v>
      </c>
      <c r="B11" s="7">
        <f t="shared" si="2"/>
        <v>1</v>
      </c>
      <c r="C11" s="33">
        <f t="shared" si="0"/>
        <v>0.45045045045045046</v>
      </c>
      <c r="D11" s="7">
        <v>1</v>
      </c>
      <c r="E11" s="33">
        <f t="shared" si="0"/>
        <v>0.45045045045045046</v>
      </c>
      <c r="F11" s="7">
        <v>0</v>
      </c>
      <c r="G11" s="33">
        <f t="shared" si="1"/>
        <v>0</v>
      </c>
    </row>
    <row r="12" spans="1:7" ht="32.25" customHeight="1">
      <c r="A12" s="24" t="s">
        <v>15</v>
      </c>
      <c r="B12" s="7">
        <f t="shared" si="2"/>
        <v>1</v>
      </c>
      <c r="C12" s="33">
        <f t="shared" si="0"/>
        <v>0.45045045045045046</v>
      </c>
      <c r="D12" s="7">
        <v>0</v>
      </c>
      <c r="E12" s="33">
        <f t="shared" si="0"/>
        <v>0</v>
      </c>
      <c r="F12" s="7">
        <v>1</v>
      </c>
      <c r="G12" s="33">
        <f t="shared" si="1"/>
        <v>0.45045045045045046</v>
      </c>
    </row>
    <row r="13" spans="1:7" ht="32.25" customHeight="1">
      <c r="A13" s="24" t="s">
        <v>16</v>
      </c>
      <c r="B13" s="7">
        <f t="shared" si="2"/>
        <v>7</v>
      </c>
      <c r="C13" s="33">
        <f t="shared" si="0"/>
        <v>3.153153153153153</v>
      </c>
      <c r="D13" s="7">
        <v>3</v>
      </c>
      <c r="E13" s="33">
        <f t="shared" si="0"/>
        <v>1.3513513513513513</v>
      </c>
      <c r="F13" s="7">
        <v>4</v>
      </c>
      <c r="G13" s="33">
        <f t="shared" si="1"/>
        <v>1.8018018018018018</v>
      </c>
    </row>
    <row r="14" spans="1:7" ht="32.25" customHeight="1">
      <c r="A14" s="24" t="s">
        <v>17</v>
      </c>
      <c r="B14" s="7">
        <f t="shared" si="2"/>
        <v>2</v>
      </c>
      <c r="C14" s="33">
        <f t="shared" si="0"/>
        <v>0.9009009009009009</v>
      </c>
      <c r="D14" s="7">
        <v>1</v>
      </c>
      <c r="E14" s="33">
        <f t="shared" si="0"/>
        <v>0.45045045045045046</v>
      </c>
      <c r="F14" s="7">
        <v>1</v>
      </c>
      <c r="G14" s="33">
        <f t="shared" si="1"/>
        <v>0.45045045045045046</v>
      </c>
    </row>
    <row r="15" spans="1:7" ht="32.25" customHeight="1">
      <c r="A15" s="24" t="s">
        <v>18</v>
      </c>
      <c r="B15" s="7">
        <f t="shared" si="2"/>
        <v>3</v>
      </c>
      <c r="C15" s="33">
        <f t="shared" si="0"/>
        <v>1.3513513513513513</v>
      </c>
      <c r="D15" s="7">
        <v>3</v>
      </c>
      <c r="E15" s="33">
        <f t="shared" si="0"/>
        <v>1.3513513513513513</v>
      </c>
      <c r="F15" s="7">
        <v>0</v>
      </c>
      <c r="G15" s="33">
        <f t="shared" si="1"/>
        <v>0</v>
      </c>
    </row>
    <row r="16" spans="1:7" ht="32.25" customHeight="1">
      <c r="A16" s="24" t="s">
        <v>19</v>
      </c>
      <c r="B16" s="7">
        <f t="shared" si="2"/>
        <v>1</v>
      </c>
      <c r="C16" s="33">
        <f t="shared" si="0"/>
        <v>0.45045045045045046</v>
      </c>
      <c r="D16" s="7">
        <v>1</v>
      </c>
      <c r="E16" s="33">
        <f t="shared" si="0"/>
        <v>0.45045045045045046</v>
      </c>
      <c r="F16" s="7">
        <v>0</v>
      </c>
      <c r="G16" s="33">
        <f t="shared" si="1"/>
        <v>0</v>
      </c>
    </row>
    <row r="17" spans="1:7" ht="32.25" customHeight="1">
      <c r="A17" s="24" t="s">
        <v>20</v>
      </c>
      <c r="B17" s="7">
        <f t="shared" si="2"/>
        <v>1</v>
      </c>
      <c r="C17" s="33">
        <f t="shared" si="0"/>
        <v>0.45045045045045046</v>
      </c>
      <c r="D17" s="7">
        <v>1</v>
      </c>
      <c r="E17" s="33">
        <f t="shared" si="0"/>
        <v>0.45045045045045046</v>
      </c>
      <c r="F17" s="7">
        <v>0</v>
      </c>
      <c r="G17" s="33">
        <f t="shared" si="1"/>
        <v>0</v>
      </c>
    </row>
    <row r="18" spans="1:7" ht="32.25" customHeight="1">
      <c r="A18" s="24" t="s">
        <v>21</v>
      </c>
      <c r="B18" s="7">
        <f t="shared" si="2"/>
        <v>6</v>
      </c>
      <c r="C18" s="33">
        <f t="shared" si="0"/>
        <v>2.7027027027027026</v>
      </c>
      <c r="D18" s="7">
        <v>4</v>
      </c>
      <c r="E18" s="33">
        <f t="shared" si="0"/>
        <v>1.8018018018018018</v>
      </c>
      <c r="F18" s="7">
        <v>2</v>
      </c>
      <c r="G18" s="33">
        <f t="shared" si="1"/>
        <v>0.9009009009009009</v>
      </c>
    </row>
    <row r="19" spans="1:7" ht="32.25" customHeight="1">
      <c r="A19" s="24" t="s">
        <v>22</v>
      </c>
      <c r="B19" s="7">
        <f t="shared" si="2"/>
        <v>7</v>
      </c>
      <c r="C19" s="33">
        <f t="shared" si="0"/>
        <v>3.153153153153153</v>
      </c>
      <c r="D19" s="7">
        <v>4</v>
      </c>
      <c r="E19" s="33">
        <f t="shared" si="0"/>
        <v>1.8018018018018018</v>
      </c>
      <c r="F19" s="7">
        <v>3</v>
      </c>
      <c r="G19" s="33">
        <f t="shared" si="1"/>
        <v>1.3513513513513513</v>
      </c>
    </row>
    <row r="20" spans="1:7" ht="32.25" customHeight="1">
      <c r="A20" s="24" t="s">
        <v>23</v>
      </c>
      <c r="B20" s="7">
        <f t="shared" si="2"/>
        <v>2</v>
      </c>
      <c r="C20" s="33">
        <f t="shared" si="0"/>
        <v>0.9009009009009009</v>
      </c>
      <c r="D20" s="7">
        <v>2</v>
      </c>
      <c r="E20" s="33">
        <f t="shared" si="0"/>
        <v>0.9009009009009009</v>
      </c>
      <c r="F20" s="7">
        <v>0</v>
      </c>
      <c r="G20" s="33">
        <f t="shared" si="1"/>
        <v>0</v>
      </c>
    </row>
    <row r="21" spans="1:7" ht="32.25" customHeight="1">
      <c r="A21" s="24" t="s">
        <v>65</v>
      </c>
      <c r="B21" s="7">
        <f t="shared" si="2"/>
        <v>0</v>
      </c>
      <c r="C21" s="33">
        <f t="shared" si="0"/>
        <v>0</v>
      </c>
      <c r="D21" s="7">
        <v>0</v>
      </c>
      <c r="E21" s="33">
        <f t="shared" si="0"/>
        <v>0</v>
      </c>
      <c r="F21" s="7">
        <v>0</v>
      </c>
      <c r="G21" s="33">
        <f t="shared" si="1"/>
        <v>0</v>
      </c>
    </row>
    <row r="22" spans="1:7" ht="32.25" customHeight="1">
      <c r="A22" s="24" t="s">
        <v>24</v>
      </c>
      <c r="B22" s="7">
        <f t="shared" si="2"/>
        <v>5</v>
      </c>
      <c r="C22" s="33">
        <f t="shared" si="0"/>
        <v>2.2522522522522523</v>
      </c>
      <c r="D22" s="7">
        <v>5</v>
      </c>
      <c r="E22" s="33">
        <f t="shared" si="0"/>
        <v>2.2522522522522523</v>
      </c>
      <c r="F22" s="7">
        <v>0</v>
      </c>
      <c r="G22" s="33">
        <f t="shared" si="1"/>
        <v>0</v>
      </c>
    </row>
    <row r="23" spans="1:7" ht="32.25" customHeight="1">
      <c r="A23" s="24" t="s">
        <v>25</v>
      </c>
      <c r="B23" s="7">
        <f t="shared" si="2"/>
        <v>3</v>
      </c>
      <c r="C23" s="33">
        <f t="shared" si="0"/>
        <v>1.3513513513513513</v>
      </c>
      <c r="D23" s="7">
        <v>1</v>
      </c>
      <c r="E23" s="33">
        <f t="shared" si="0"/>
        <v>0.45045045045045046</v>
      </c>
      <c r="F23" s="7">
        <v>2</v>
      </c>
      <c r="G23" s="33">
        <f t="shared" si="1"/>
        <v>0.9009009009009009</v>
      </c>
    </row>
    <row r="24" spans="1:7" ht="32.25" customHeight="1">
      <c r="A24" s="24" t="s">
        <v>26</v>
      </c>
      <c r="B24" s="7">
        <f t="shared" si="2"/>
        <v>3</v>
      </c>
      <c r="C24" s="33">
        <f t="shared" si="0"/>
        <v>1.3513513513513513</v>
      </c>
      <c r="D24" s="7">
        <v>2</v>
      </c>
      <c r="E24" s="33">
        <f t="shared" si="0"/>
        <v>0.9009009009009009</v>
      </c>
      <c r="F24" s="7">
        <v>1</v>
      </c>
      <c r="G24" s="33">
        <f t="shared" si="1"/>
        <v>0.45045045045045046</v>
      </c>
    </row>
    <row r="25" spans="1:8" ht="32.25" customHeight="1">
      <c r="A25" s="24" t="s">
        <v>27</v>
      </c>
      <c r="B25" s="7">
        <f t="shared" si="2"/>
        <v>1</v>
      </c>
      <c r="C25" s="33">
        <f t="shared" si="0"/>
        <v>0.45045045045045046</v>
      </c>
      <c r="D25" s="7">
        <v>1</v>
      </c>
      <c r="E25" s="33">
        <f t="shared" si="0"/>
        <v>0.45045045045045046</v>
      </c>
      <c r="F25" s="7">
        <v>0</v>
      </c>
      <c r="G25" s="33">
        <f t="shared" si="1"/>
        <v>0</v>
      </c>
      <c r="H25" s="2"/>
    </row>
    <row r="26" spans="1:7" ht="32.25" customHeight="1">
      <c r="A26" s="24" t="s">
        <v>28</v>
      </c>
      <c r="B26" s="7">
        <f t="shared" si="2"/>
        <v>17</v>
      </c>
      <c r="C26" s="33">
        <f t="shared" si="0"/>
        <v>7.657657657657657</v>
      </c>
      <c r="D26" s="7">
        <v>14</v>
      </c>
      <c r="E26" s="33">
        <f t="shared" si="0"/>
        <v>6.306306306306306</v>
      </c>
      <c r="F26" s="7">
        <v>3</v>
      </c>
      <c r="G26" s="33">
        <f t="shared" si="1"/>
        <v>1.3513513513513513</v>
      </c>
    </row>
    <row r="27" spans="1:7" ht="32.25" customHeight="1">
      <c r="A27" s="24" t="s">
        <v>29</v>
      </c>
      <c r="B27" s="7">
        <f t="shared" si="2"/>
        <v>10</v>
      </c>
      <c r="C27" s="33">
        <f t="shared" si="0"/>
        <v>4.504504504504505</v>
      </c>
      <c r="D27" s="7">
        <v>6</v>
      </c>
      <c r="E27" s="33">
        <f t="shared" si="0"/>
        <v>2.7027027027027026</v>
      </c>
      <c r="F27" s="7">
        <v>4</v>
      </c>
      <c r="G27" s="33">
        <f t="shared" si="1"/>
        <v>1.8018018018018018</v>
      </c>
    </row>
    <row r="28" spans="1:7" ht="32.25" customHeight="1">
      <c r="A28" s="24" t="s">
        <v>30</v>
      </c>
      <c r="B28" s="7">
        <f t="shared" si="2"/>
        <v>5</v>
      </c>
      <c r="C28" s="33">
        <f t="shared" si="0"/>
        <v>2.2522522522522523</v>
      </c>
      <c r="D28" s="7">
        <v>1</v>
      </c>
      <c r="E28" s="33">
        <f t="shared" si="0"/>
        <v>0.45045045045045046</v>
      </c>
      <c r="F28" s="7">
        <v>4</v>
      </c>
      <c r="G28" s="33">
        <f t="shared" si="1"/>
        <v>1.8018018018018018</v>
      </c>
    </row>
    <row r="29" spans="1:7" ht="32.25" customHeight="1">
      <c r="A29" s="24" t="s">
        <v>31</v>
      </c>
      <c r="B29" s="7">
        <f t="shared" si="2"/>
        <v>78</v>
      </c>
      <c r="C29" s="33">
        <f t="shared" si="0"/>
        <v>35.13513513513514</v>
      </c>
      <c r="D29" s="7">
        <v>48</v>
      </c>
      <c r="E29" s="33">
        <f t="shared" si="0"/>
        <v>21.62162162162162</v>
      </c>
      <c r="F29" s="7">
        <v>30</v>
      </c>
      <c r="G29" s="33">
        <f t="shared" si="1"/>
        <v>13.513513513513514</v>
      </c>
    </row>
    <row r="30" spans="1:7" ht="32.25" customHeight="1">
      <c r="A30" s="24" t="s">
        <v>32</v>
      </c>
      <c r="B30" s="7">
        <f t="shared" si="2"/>
        <v>5</v>
      </c>
      <c r="C30" s="33">
        <f t="shared" si="0"/>
        <v>2.2522522522522523</v>
      </c>
      <c r="D30" s="7">
        <v>5</v>
      </c>
      <c r="E30" s="33">
        <f t="shared" si="0"/>
        <v>2.2522522522522523</v>
      </c>
      <c r="F30" s="7">
        <v>0</v>
      </c>
      <c r="G30" s="33">
        <f t="shared" si="1"/>
        <v>0</v>
      </c>
    </row>
    <row r="31" spans="1:7" ht="32.25" customHeight="1">
      <c r="A31" s="27" t="s">
        <v>33</v>
      </c>
      <c r="B31" s="7">
        <f t="shared" si="2"/>
        <v>0</v>
      </c>
      <c r="C31" s="33">
        <f t="shared" si="0"/>
        <v>0</v>
      </c>
      <c r="D31" s="7">
        <v>0</v>
      </c>
      <c r="E31" s="33">
        <f t="shared" si="0"/>
        <v>0</v>
      </c>
      <c r="F31" s="7">
        <v>0</v>
      </c>
      <c r="G31" s="33">
        <f t="shared" si="1"/>
        <v>0</v>
      </c>
    </row>
    <row r="32" spans="1:7" ht="32.25" customHeight="1">
      <c r="A32" s="27" t="s">
        <v>34</v>
      </c>
      <c r="B32" s="7">
        <f t="shared" si="2"/>
        <v>0</v>
      </c>
      <c r="C32" s="33">
        <f t="shared" si="0"/>
        <v>0</v>
      </c>
      <c r="D32" s="7">
        <v>0</v>
      </c>
      <c r="E32" s="33">
        <f t="shared" si="0"/>
        <v>0</v>
      </c>
      <c r="F32" s="7">
        <v>0</v>
      </c>
      <c r="G32" s="33">
        <f t="shared" si="1"/>
        <v>0</v>
      </c>
    </row>
    <row r="33" spans="1:7" ht="32.25" customHeight="1">
      <c r="A33" s="25" t="s">
        <v>35</v>
      </c>
      <c r="B33" s="7">
        <f t="shared" si="2"/>
        <v>0</v>
      </c>
      <c r="C33" s="33">
        <f t="shared" si="0"/>
        <v>0</v>
      </c>
      <c r="D33" s="15">
        <v>0</v>
      </c>
      <c r="E33" s="33">
        <f t="shared" si="0"/>
        <v>0</v>
      </c>
      <c r="F33" s="15">
        <v>0</v>
      </c>
      <c r="G33" s="33">
        <f t="shared" si="1"/>
        <v>0</v>
      </c>
    </row>
    <row r="34" spans="1:7" ht="32.25" customHeight="1">
      <c r="A34" s="25" t="s">
        <v>36</v>
      </c>
      <c r="B34" s="7"/>
      <c r="C34" s="33"/>
      <c r="D34" s="15"/>
      <c r="E34" s="33"/>
      <c r="F34" s="15"/>
      <c r="G34" s="33"/>
    </row>
    <row r="35" spans="1:7" ht="32.25" customHeight="1">
      <c r="A35" s="25" t="s">
        <v>37</v>
      </c>
      <c r="B35" s="7">
        <f t="shared" si="2"/>
        <v>0</v>
      </c>
      <c r="C35" s="33">
        <f t="shared" si="0"/>
        <v>0</v>
      </c>
      <c r="D35" s="15">
        <v>0</v>
      </c>
      <c r="E35" s="33">
        <f t="shared" si="0"/>
        <v>0</v>
      </c>
      <c r="F35" s="15">
        <v>0</v>
      </c>
      <c r="G35" s="33">
        <f aca="true" t="shared" si="3" ref="G35:G45">F35/$B$6*100</f>
        <v>0</v>
      </c>
    </row>
    <row r="36" spans="1:7" ht="32.25" customHeight="1">
      <c r="A36" s="25" t="s">
        <v>38</v>
      </c>
      <c r="B36" s="7">
        <f t="shared" si="2"/>
        <v>9</v>
      </c>
      <c r="C36" s="33">
        <f t="shared" si="0"/>
        <v>4.054054054054054</v>
      </c>
      <c r="D36" s="15">
        <v>5</v>
      </c>
      <c r="E36" s="33">
        <f t="shared" si="0"/>
        <v>2.2522522522522523</v>
      </c>
      <c r="F36" s="15">
        <v>4</v>
      </c>
      <c r="G36" s="33">
        <f t="shared" si="3"/>
        <v>1.8018018018018018</v>
      </c>
    </row>
    <row r="37" spans="1:7" ht="32.25" customHeight="1">
      <c r="A37" s="25" t="s">
        <v>39</v>
      </c>
      <c r="B37" s="7">
        <f t="shared" si="2"/>
        <v>39</v>
      </c>
      <c r="C37" s="33">
        <f t="shared" si="0"/>
        <v>17.56756756756757</v>
      </c>
      <c r="D37" s="15">
        <v>18</v>
      </c>
      <c r="E37" s="33">
        <f t="shared" si="0"/>
        <v>8.108108108108109</v>
      </c>
      <c r="F37" s="15">
        <v>21</v>
      </c>
      <c r="G37" s="33">
        <f t="shared" si="3"/>
        <v>9.45945945945946</v>
      </c>
    </row>
    <row r="38" spans="1:7" ht="32.25" customHeight="1">
      <c r="A38" s="25" t="s">
        <v>40</v>
      </c>
      <c r="B38" s="7">
        <f t="shared" si="2"/>
        <v>47</v>
      </c>
      <c r="C38" s="33">
        <f t="shared" si="0"/>
        <v>21.17117117117117</v>
      </c>
      <c r="D38" s="15">
        <v>34</v>
      </c>
      <c r="E38" s="33">
        <f t="shared" si="0"/>
        <v>15.315315315315313</v>
      </c>
      <c r="F38" s="15">
        <v>13</v>
      </c>
      <c r="G38" s="33">
        <f t="shared" si="3"/>
        <v>5.8558558558558556</v>
      </c>
    </row>
    <row r="39" spans="1:7" ht="32.25" customHeight="1">
      <c r="A39" s="25" t="s">
        <v>41</v>
      </c>
      <c r="B39" s="7">
        <f t="shared" si="2"/>
        <v>50</v>
      </c>
      <c r="C39" s="33">
        <f t="shared" si="0"/>
        <v>22.52252252252252</v>
      </c>
      <c r="D39" s="15">
        <v>39</v>
      </c>
      <c r="E39" s="33">
        <f t="shared" si="0"/>
        <v>17.56756756756757</v>
      </c>
      <c r="F39" s="15">
        <v>11</v>
      </c>
      <c r="G39" s="33">
        <f t="shared" si="3"/>
        <v>4.954954954954955</v>
      </c>
    </row>
    <row r="40" spans="1:7" ht="32.25" customHeight="1">
      <c r="A40" s="25" t="s">
        <v>42</v>
      </c>
      <c r="B40" s="7">
        <f t="shared" si="2"/>
        <v>35</v>
      </c>
      <c r="C40" s="33">
        <f t="shared" si="0"/>
        <v>15.765765765765765</v>
      </c>
      <c r="D40" s="15">
        <v>26</v>
      </c>
      <c r="E40" s="33">
        <f t="shared" si="0"/>
        <v>11.711711711711711</v>
      </c>
      <c r="F40" s="15">
        <v>9</v>
      </c>
      <c r="G40" s="33">
        <f t="shared" si="3"/>
        <v>4.054054054054054</v>
      </c>
    </row>
    <row r="41" spans="1:7" ht="32.25" customHeight="1">
      <c r="A41" s="25" t="s">
        <v>43</v>
      </c>
      <c r="B41" s="7">
        <f t="shared" si="2"/>
        <v>19</v>
      </c>
      <c r="C41" s="33">
        <f t="shared" si="0"/>
        <v>8.558558558558559</v>
      </c>
      <c r="D41" s="15">
        <v>8</v>
      </c>
      <c r="E41" s="33">
        <f t="shared" si="0"/>
        <v>3.6036036036036037</v>
      </c>
      <c r="F41" s="15">
        <v>11</v>
      </c>
      <c r="G41" s="33">
        <f t="shared" si="3"/>
        <v>4.954954954954955</v>
      </c>
    </row>
    <row r="42" spans="1:7" ht="32.25" customHeight="1">
      <c r="A42" s="25" t="s">
        <v>44</v>
      </c>
      <c r="B42" s="7">
        <f t="shared" si="2"/>
        <v>14</v>
      </c>
      <c r="C42" s="33">
        <f t="shared" si="0"/>
        <v>6.306306306306306</v>
      </c>
      <c r="D42" s="15">
        <v>8</v>
      </c>
      <c r="E42" s="33">
        <f t="shared" si="0"/>
        <v>3.6036036036036037</v>
      </c>
      <c r="F42" s="15">
        <v>6</v>
      </c>
      <c r="G42" s="33">
        <f t="shared" si="3"/>
        <v>2.7027027027027026</v>
      </c>
    </row>
    <row r="43" spans="1:7" ht="32.25" customHeight="1">
      <c r="A43" s="25" t="s">
        <v>45</v>
      </c>
      <c r="B43" s="7">
        <f t="shared" si="2"/>
        <v>3</v>
      </c>
      <c r="C43" s="33">
        <f t="shared" si="0"/>
        <v>1.3513513513513513</v>
      </c>
      <c r="D43" s="15">
        <v>3</v>
      </c>
      <c r="E43" s="33">
        <f t="shared" si="0"/>
        <v>1.3513513513513513</v>
      </c>
      <c r="F43" s="15">
        <v>0</v>
      </c>
      <c r="G43" s="33">
        <f t="shared" si="3"/>
        <v>0</v>
      </c>
    </row>
    <row r="44" spans="1:7" ht="32.25" customHeight="1">
      <c r="A44" s="27" t="s">
        <v>46</v>
      </c>
      <c r="B44" s="7">
        <f t="shared" si="2"/>
        <v>6</v>
      </c>
      <c r="C44" s="33">
        <f t="shared" si="0"/>
        <v>2.7027027027027026</v>
      </c>
      <c r="D44" s="15">
        <v>5</v>
      </c>
      <c r="E44" s="33">
        <f t="shared" si="0"/>
        <v>2.2522522522522523</v>
      </c>
      <c r="F44" s="15">
        <v>1</v>
      </c>
      <c r="G44" s="33">
        <f t="shared" si="3"/>
        <v>0.45045045045045046</v>
      </c>
    </row>
    <row r="45" spans="1:7" ht="32.25" customHeight="1">
      <c r="A45" s="25" t="s">
        <v>47</v>
      </c>
      <c r="B45" s="7">
        <f t="shared" si="2"/>
        <v>0</v>
      </c>
      <c r="C45" s="33">
        <f t="shared" si="0"/>
        <v>0</v>
      </c>
      <c r="D45" s="15">
        <v>0</v>
      </c>
      <c r="E45" s="33">
        <f t="shared" si="0"/>
        <v>0</v>
      </c>
      <c r="F45" s="15">
        <v>0</v>
      </c>
      <c r="G45" s="33">
        <f t="shared" si="3"/>
        <v>0</v>
      </c>
    </row>
    <row r="46" spans="1:7" ht="32.25" customHeight="1">
      <c r="A46" s="25" t="s">
        <v>48</v>
      </c>
      <c r="B46" s="7"/>
      <c r="C46" s="33"/>
      <c r="D46" s="15"/>
      <c r="E46" s="33"/>
      <c r="F46" s="15"/>
      <c r="G46" s="33"/>
    </row>
    <row r="47" spans="1:7" ht="32.25" customHeight="1">
      <c r="A47" s="25" t="s">
        <v>49</v>
      </c>
      <c r="B47" s="7">
        <f t="shared" si="2"/>
        <v>1</v>
      </c>
      <c r="C47" s="33">
        <f t="shared" si="0"/>
        <v>0.45045045045045046</v>
      </c>
      <c r="D47" s="15">
        <v>0</v>
      </c>
      <c r="E47" s="33">
        <f t="shared" si="0"/>
        <v>0</v>
      </c>
      <c r="F47" s="15">
        <v>1</v>
      </c>
      <c r="G47" s="33">
        <f>F47/$B$6*100</f>
        <v>0.45045045045045046</v>
      </c>
    </row>
    <row r="48" spans="1:7" ht="32.25" customHeight="1">
      <c r="A48" s="25" t="s">
        <v>50</v>
      </c>
      <c r="B48" s="7">
        <f t="shared" si="2"/>
        <v>5</v>
      </c>
      <c r="C48" s="33">
        <f t="shared" si="0"/>
        <v>2.2522522522522523</v>
      </c>
      <c r="D48" s="15">
        <v>3</v>
      </c>
      <c r="E48" s="33">
        <f t="shared" si="0"/>
        <v>1.3513513513513513</v>
      </c>
      <c r="F48" s="15">
        <v>2</v>
      </c>
      <c r="G48" s="33">
        <f>F48/$B$6*100</f>
        <v>0.9009009009009009</v>
      </c>
    </row>
    <row r="49" spans="1:7" ht="32.25" customHeight="1">
      <c r="A49" s="25" t="s">
        <v>51</v>
      </c>
      <c r="B49" s="7">
        <f t="shared" si="2"/>
        <v>50</v>
      </c>
      <c r="C49" s="33">
        <f t="shared" si="0"/>
        <v>22.52252252252252</v>
      </c>
      <c r="D49" s="15">
        <v>32</v>
      </c>
      <c r="E49" s="33">
        <f t="shared" si="0"/>
        <v>14.414414414414415</v>
      </c>
      <c r="F49" s="15">
        <v>18</v>
      </c>
      <c r="G49" s="33">
        <f>F49/$B$6*100</f>
        <v>8.108108108108109</v>
      </c>
    </row>
    <row r="50" spans="1:7" ht="32.25" customHeight="1">
      <c r="A50" s="25" t="s">
        <v>50</v>
      </c>
      <c r="B50" s="7">
        <f t="shared" si="2"/>
        <v>141</v>
      </c>
      <c r="C50" s="33">
        <f t="shared" si="0"/>
        <v>63.51351351351351</v>
      </c>
      <c r="D50" s="15">
        <v>89</v>
      </c>
      <c r="E50" s="33">
        <f t="shared" si="0"/>
        <v>40.090090090090094</v>
      </c>
      <c r="F50" s="15">
        <v>52</v>
      </c>
      <c r="G50" s="33">
        <f>F50/$B$6*100</f>
        <v>23.423423423423422</v>
      </c>
    </row>
    <row r="51" spans="1:7" ht="32.25" customHeight="1">
      <c r="A51" s="25" t="s">
        <v>51</v>
      </c>
      <c r="B51" s="34">
        <f t="shared" si="2"/>
        <v>25</v>
      </c>
      <c r="C51" s="35">
        <f t="shared" si="0"/>
        <v>11.26126126126126</v>
      </c>
      <c r="D51" s="9">
        <v>22</v>
      </c>
      <c r="E51" s="35">
        <f t="shared" si="0"/>
        <v>9.90990990990991</v>
      </c>
      <c r="F51" s="9">
        <v>3</v>
      </c>
      <c r="G51" s="35">
        <f>F51/$B$6*100</f>
        <v>1.3513513513513513</v>
      </c>
    </row>
    <row r="52" spans="1:7" s="1" customFormat="1" ht="32.25" customHeight="1">
      <c r="A52" s="171" t="s">
        <v>52</v>
      </c>
      <c r="B52" s="171"/>
      <c r="C52" s="171"/>
      <c r="D52" s="171"/>
      <c r="E52" s="171"/>
      <c r="F52" s="171"/>
      <c r="G52" s="171"/>
    </row>
    <row r="53" spans="1:7" ht="32.25" customHeight="1">
      <c r="A53" s="184"/>
      <c r="B53" s="184"/>
      <c r="C53" s="184"/>
      <c r="D53" s="184"/>
      <c r="E53" s="184"/>
      <c r="F53" s="184"/>
      <c r="G53" s="184"/>
    </row>
  </sheetData>
  <sheetProtection/>
  <mergeCells count="8">
    <mergeCell ref="F4:G4"/>
    <mergeCell ref="A52:G52"/>
    <mergeCell ref="A1:G1"/>
    <mergeCell ref="A53:G53"/>
    <mergeCell ref="A2:G2"/>
    <mergeCell ref="B3:E3"/>
    <mergeCell ref="B4:C4"/>
    <mergeCell ref="D4:E4"/>
  </mergeCells>
  <printOptions/>
  <pageMargins left="0.984251968503937" right="0.3937007874015748" top="0.7874015748031497" bottom="0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3"/>
  <sheetViews>
    <sheetView zoomScalePageLayoutView="0" workbookViewId="0" topLeftCell="A1">
      <selection activeCell="E11" sqref="E11"/>
    </sheetView>
  </sheetViews>
  <sheetFormatPr defaultColWidth="9.00390625" defaultRowHeight="16.5"/>
  <cols>
    <col min="1" max="1" width="16.00390625" style="26" customWidth="1"/>
    <col min="2" max="2" width="11.625" style="7" customWidth="1"/>
    <col min="3" max="3" width="14.25390625" style="7" customWidth="1"/>
    <col min="4" max="4" width="13.25390625" style="7" customWidth="1"/>
    <col min="5" max="5" width="20.25390625" style="7" customWidth="1"/>
    <col min="6" max="6" width="12.125" style="7" customWidth="1"/>
    <col min="7" max="7" width="24.375" style="7" customWidth="1"/>
    <col min="8" max="8" width="3.875" style="7" customWidth="1"/>
    <col min="9" max="16384" width="9.00390625" style="7" customWidth="1"/>
  </cols>
  <sheetData>
    <row r="1" spans="1:7" ht="37.5" customHeight="1">
      <c r="A1" s="165" t="s">
        <v>141</v>
      </c>
      <c r="B1" s="166"/>
      <c r="C1" s="166"/>
      <c r="D1" s="166"/>
      <c r="E1" s="166"/>
      <c r="F1" s="166"/>
      <c r="G1" s="166"/>
    </row>
    <row r="2" spans="1:7" ht="37.5" customHeight="1">
      <c r="A2" s="167" t="s">
        <v>55</v>
      </c>
      <c r="B2" s="167"/>
      <c r="C2" s="167"/>
      <c r="D2" s="167"/>
      <c r="E2" s="167"/>
      <c r="F2" s="167"/>
      <c r="G2" s="167"/>
    </row>
    <row r="3" spans="1:7" ht="39" customHeight="1">
      <c r="A3" s="20"/>
      <c r="B3" s="168" t="s">
        <v>309</v>
      </c>
      <c r="C3" s="168"/>
      <c r="D3" s="168"/>
      <c r="E3" s="168"/>
      <c r="F3" s="9"/>
      <c r="G3" s="29" t="s">
        <v>58</v>
      </c>
    </row>
    <row r="4" spans="1:7" ht="36" customHeight="1">
      <c r="A4" s="21"/>
      <c r="B4" s="169" t="s">
        <v>60</v>
      </c>
      <c r="C4" s="170"/>
      <c r="D4" s="169" t="s">
        <v>5</v>
      </c>
      <c r="E4" s="170"/>
      <c r="F4" s="169" t="s">
        <v>6</v>
      </c>
      <c r="G4" s="170"/>
    </row>
    <row r="5" spans="1:7" ht="32.25">
      <c r="A5" s="22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17.25" thickBot="1">
      <c r="A6" s="23" t="s">
        <v>9</v>
      </c>
      <c r="B6" s="120">
        <v>191</v>
      </c>
      <c r="C6" s="120">
        <v>100</v>
      </c>
      <c r="D6" s="120">
        <v>132</v>
      </c>
      <c r="E6" s="121">
        <f>D6/B6</f>
        <v>0.6910994764397905</v>
      </c>
      <c r="F6" s="120">
        <v>59</v>
      </c>
      <c r="G6" s="121">
        <f>F6/B6</f>
        <v>0.3089005235602094</v>
      </c>
    </row>
    <row r="7" spans="1:7" ht="33" thickBot="1">
      <c r="A7" s="24" t="s">
        <v>10</v>
      </c>
      <c r="B7" s="120"/>
      <c r="C7" s="121"/>
      <c r="D7" s="120"/>
      <c r="E7" s="121"/>
      <c r="F7" s="120"/>
      <c r="G7" s="121"/>
    </row>
    <row r="8" spans="1:7" s="14" customFormat="1" ht="33" thickBot="1">
      <c r="A8" s="24" t="s">
        <v>11</v>
      </c>
      <c r="B8" s="122">
        <f>SUM(D8+F8)</f>
        <v>25</v>
      </c>
      <c r="C8" s="121">
        <f>B8/195</f>
        <v>0.1282051282051282</v>
      </c>
      <c r="D8" s="120">
        <v>17</v>
      </c>
      <c r="E8" s="121">
        <f>D8/$B$6*100</f>
        <v>8.900523560209423</v>
      </c>
      <c r="F8" s="120">
        <v>8</v>
      </c>
      <c r="G8" s="121">
        <f>F8/$B$6*100</f>
        <v>4.18848167539267</v>
      </c>
    </row>
    <row r="9" spans="1:7" ht="33" thickBot="1">
      <c r="A9" s="24" t="s">
        <v>12</v>
      </c>
      <c r="B9" s="122">
        <f>SUM(D9+F9)</f>
        <v>0</v>
      </c>
      <c r="C9" s="121">
        <f>B9/195</f>
        <v>0</v>
      </c>
      <c r="D9" s="120">
        <v>0</v>
      </c>
      <c r="E9" s="121">
        <f aca="true" t="shared" si="0" ref="E9:E31">D9/$B$6*100</f>
        <v>0</v>
      </c>
      <c r="F9" s="120">
        <v>0</v>
      </c>
      <c r="G9" s="121">
        <f aca="true" t="shared" si="1" ref="G9:G31">F9/$B$6*100</f>
        <v>0</v>
      </c>
    </row>
    <row r="10" spans="1:7" ht="33" thickBot="1">
      <c r="A10" s="24" t="s">
        <v>13</v>
      </c>
      <c r="B10" s="122">
        <f aca="true" t="shared" si="2" ref="B10:B31">SUM(D10+F10)</f>
        <v>0</v>
      </c>
      <c r="C10" s="121">
        <f aca="true" t="shared" si="3" ref="C10:C31">B10/195</f>
        <v>0</v>
      </c>
      <c r="D10" s="120">
        <v>0</v>
      </c>
      <c r="E10" s="121">
        <f t="shared" si="0"/>
        <v>0</v>
      </c>
      <c r="F10" s="120">
        <v>0</v>
      </c>
      <c r="G10" s="121">
        <f t="shared" si="1"/>
        <v>0</v>
      </c>
    </row>
    <row r="11" spans="1:7" ht="33" thickBot="1">
      <c r="A11" s="24" t="s">
        <v>14</v>
      </c>
      <c r="B11" s="122">
        <f t="shared" si="2"/>
        <v>13</v>
      </c>
      <c r="C11" s="121">
        <f t="shared" si="3"/>
        <v>0.06666666666666667</v>
      </c>
      <c r="D11" s="120">
        <v>9</v>
      </c>
      <c r="E11" s="121">
        <f t="shared" si="0"/>
        <v>4.712041884816754</v>
      </c>
      <c r="F11" s="120">
        <v>4</v>
      </c>
      <c r="G11" s="121">
        <f t="shared" si="1"/>
        <v>2.094240837696335</v>
      </c>
    </row>
    <row r="12" spans="1:7" ht="33" thickBot="1">
      <c r="A12" s="24" t="s">
        <v>15</v>
      </c>
      <c r="B12" s="122">
        <f t="shared" si="2"/>
        <v>1</v>
      </c>
      <c r="C12" s="121">
        <f t="shared" si="3"/>
        <v>0.005128205128205128</v>
      </c>
      <c r="D12" s="120">
        <v>0</v>
      </c>
      <c r="E12" s="121">
        <f t="shared" si="0"/>
        <v>0</v>
      </c>
      <c r="F12" s="120">
        <v>1</v>
      </c>
      <c r="G12" s="121">
        <f t="shared" si="1"/>
        <v>0.5235602094240838</v>
      </c>
    </row>
    <row r="13" spans="1:7" ht="33" thickBot="1">
      <c r="A13" s="24" t="s">
        <v>16</v>
      </c>
      <c r="B13" s="122">
        <f t="shared" si="2"/>
        <v>0</v>
      </c>
      <c r="C13" s="121">
        <f t="shared" si="3"/>
        <v>0</v>
      </c>
      <c r="D13" s="120">
        <v>0</v>
      </c>
      <c r="E13" s="121">
        <f t="shared" si="0"/>
        <v>0</v>
      </c>
      <c r="F13" s="120">
        <v>0</v>
      </c>
      <c r="G13" s="121">
        <f t="shared" si="1"/>
        <v>0</v>
      </c>
    </row>
    <row r="14" spans="1:7" ht="33" thickBot="1">
      <c r="A14" s="24" t="s">
        <v>158</v>
      </c>
      <c r="B14" s="122">
        <f t="shared" si="2"/>
        <v>2</v>
      </c>
      <c r="C14" s="121">
        <f t="shared" si="3"/>
        <v>0.010256410256410256</v>
      </c>
      <c r="D14" s="120">
        <v>2</v>
      </c>
      <c r="E14" s="121">
        <f t="shared" si="0"/>
        <v>1.0471204188481675</v>
      </c>
      <c r="F14" s="120">
        <v>0</v>
      </c>
      <c r="G14" s="121">
        <f t="shared" si="1"/>
        <v>0</v>
      </c>
    </row>
    <row r="15" spans="1:7" ht="33" thickBot="1">
      <c r="A15" s="24" t="s">
        <v>18</v>
      </c>
      <c r="B15" s="122">
        <f t="shared" si="2"/>
        <v>1</v>
      </c>
      <c r="C15" s="121">
        <f t="shared" si="3"/>
        <v>0.005128205128205128</v>
      </c>
      <c r="D15" s="120">
        <v>1</v>
      </c>
      <c r="E15" s="121">
        <f t="shared" si="0"/>
        <v>0.5235602094240838</v>
      </c>
      <c r="F15" s="120">
        <v>0</v>
      </c>
      <c r="G15" s="121">
        <f t="shared" si="1"/>
        <v>0</v>
      </c>
    </row>
    <row r="16" spans="1:7" ht="33" thickBot="1">
      <c r="A16" s="24" t="s">
        <v>19</v>
      </c>
      <c r="B16" s="122">
        <f t="shared" si="2"/>
        <v>1</v>
      </c>
      <c r="C16" s="121">
        <f t="shared" si="3"/>
        <v>0.005128205128205128</v>
      </c>
      <c r="D16" s="120">
        <v>1</v>
      </c>
      <c r="E16" s="121">
        <f t="shared" si="0"/>
        <v>0.5235602094240838</v>
      </c>
      <c r="F16" s="120">
        <v>0</v>
      </c>
      <c r="G16" s="121">
        <f t="shared" si="1"/>
        <v>0</v>
      </c>
    </row>
    <row r="17" spans="1:7" ht="32.25" customHeight="1" thickBot="1">
      <c r="A17" s="24" t="s">
        <v>20</v>
      </c>
      <c r="B17" s="122">
        <f t="shared" si="2"/>
        <v>2</v>
      </c>
      <c r="C17" s="121">
        <f t="shared" si="3"/>
        <v>0.010256410256410256</v>
      </c>
      <c r="D17" s="120">
        <v>2</v>
      </c>
      <c r="E17" s="121">
        <f t="shared" si="0"/>
        <v>1.0471204188481675</v>
      </c>
      <c r="F17" s="120">
        <v>0</v>
      </c>
      <c r="G17" s="121">
        <f t="shared" si="1"/>
        <v>0</v>
      </c>
    </row>
    <row r="18" spans="1:7" ht="32.25" customHeight="1" thickBot="1">
      <c r="A18" s="24" t="s">
        <v>21</v>
      </c>
      <c r="B18" s="122">
        <f t="shared" si="2"/>
        <v>1</v>
      </c>
      <c r="C18" s="121">
        <f t="shared" si="3"/>
        <v>0.005128205128205128</v>
      </c>
      <c r="D18" s="120">
        <v>0</v>
      </c>
      <c r="E18" s="121">
        <f t="shared" si="0"/>
        <v>0</v>
      </c>
      <c r="F18" s="120">
        <v>1</v>
      </c>
      <c r="G18" s="121">
        <f t="shared" si="1"/>
        <v>0.5235602094240838</v>
      </c>
    </row>
    <row r="19" spans="1:7" ht="33" thickBot="1">
      <c r="A19" s="24" t="s">
        <v>22</v>
      </c>
      <c r="B19" s="122">
        <f t="shared" si="2"/>
        <v>36</v>
      </c>
      <c r="C19" s="121">
        <f t="shared" si="3"/>
        <v>0.18461538461538463</v>
      </c>
      <c r="D19" s="120">
        <v>17</v>
      </c>
      <c r="E19" s="121">
        <f t="shared" si="0"/>
        <v>8.900523560209423</v>
      </c>
      <c r="F19" s="120">
        <v>19</v>
      </c>
      <c r="G19" s="121">
        <f t="shared" si="1"/>
        <v>9.947643979057592</v>
      </c>
    </row>
    <row r="20" spans="1:7" ht="33" thickBot="1">
      <c r="A20" s="24" t="s">
        <v>23</v>
      </c>
      <c r="B20" s="122">
        <f t="shared" si="2"/>
        <v>0</v>
      </c>
      <c r="C20" s="121">
        <f t="shared" si="3"/>
        <v>0</v>
      </c>
      <c r="D20" s="120">
        <v>0</v>
      </c>
      <c r="E20" s="121">
        <f t="shared" si="0"/>
        <v>0</v>
      </c>
      <c r="F20" s="120">
        <v>0</v>
      </c>
      <c r="G20" s="121">
        <f t="shared" si="1"/>
        <v>0</v>
      </c>
    </row>
    <row r="21" spans="1:7" ht="38.25" customHeight="1" thickBot="1">
      <c r="A21" s="24" t="s">
        <v>65</v>
      </c>
      <c r="B21" s="122">
        <f t="shared" si="2"/>
        <v>0</v>
      </c>
      <c r="C21" s="121">
        <f t="shared" si="3"/>
        <v>0</v>
      </c>
      <c r="D21" s="120">
        <v>0</v>
      </c>
      <c r="E21" s="121">
        <f t="shared" si="0"/>
        <v>0</v>
      </c>
      <c r="F21" s="120">
        <v>0</v>
      </c>
      <c r="G21" s="121">
        <f t="shared" si="1"/>
        <v>0</v>
      </c>
    </row>
    <row r="22" spans="1:7" ht="33" thickBot="1">
      <c r="A22" s="24" t="s">
        <v>24</v>
      </c>
      <c r="B22" s="122">
        <f t="shared" si="2"/>
        <v>2</v>
      </c>
      <c r="C22" s="121">
        <f t="shared" si="3"/>
        <v>0.010256410256410256</v>
      </c>
      <c r="D22" s="120">
        <v>1</v>
      </c>
      <c r="E22" s="121">
        <f t="shared" si="0"/>
        <v>0.5235602094240838</v>
      </c>
      <c r="F22" s="120">
        <v>1</v>
      </c>
      <c r="G22" s="121">
        <f t="shared" si="1"/>
        <v>0.5235602094240838</v>
      </c>
    </row>
    <row r="23" spans="1:7" ht="33" thickBot="1">
      <c r="A23" s="24" t="s">
        <v>25</v>
      </c>
      <c r="B23" s="122">
        <f t="shared" si="2"/>
        <v>2</v>
      </c>
      <c r="C23" s="121">
        <f t="shared" si="3"/>
        <v>0.010256410256410256</v>
      </c>
      <c r="D23" s="120">
        <v>2</v>
      </c>
      <c r="E23" s="121">
        <f t="shared" si="0"/>
        <v>1.0471204188481675</v>
      </c>
      <c r="F23" s="120">
        <v>0</v>
      </c>
      <c r="G23" s="121">
        <f t="shared" si="1"/>
        <v>0</v>
      </c>
    </row>
    <row r="24" spans="1:7" s="14" customFormat="1" ht="33" thickBot="1">
      <c r="A24" s="24" t="s">
        <v>26</v>
      </c>
      <c r="B24" s="122">
        <f t="shared" si="2"/>
        <v>21</v>
      </c>
      <c r="C24" s="121">
        <f t="shared" si="3"/>
        <v>0.1076923076923077</v>
      </c>
      <c r="D24" s="120">
        <v>20</v>
      </c>
      <c r="E24" s="121">
        <f t="shared" si="0"/>
        <v>10.471204188481675</v>
      </c>
      <c r="F24" s="120">
        <v>1</v>
      </c>
      <c r="G24" s="121">
        <f t="shared" si="1"/>
        <v>0.5235602094240838</v>
      </c>
    </row>
    <row r="25" spans="1:7" s="14" customFormat="1" ht="33" thickBot="1">
      <c r="A25" s="24" t="s">
        <v>27</v>
      </c>
      <c r="B25" s="122">
        <f t="shared" si="2"/>
        <v>1</v>
      </c>
      <c r="C25" s="121">
        <f t="shared" si="3"/>
        <v>0.005128205128205128</v>
      </c>
      <c r="D25" s="120">
        <v>1</v>
      </c>
      <c r="E25" s="121">
        <f t="shared" si="0"/>
        <v>0.5235602094240838</v>
      </c>
      <c r="F25" s="120">
        <v>0</v>
      </c>
      <c r="G25" s="121">
        <f t="shared" si="1"/>
        <v>0</v>
      </c>
    </row>
    <row r="26" spans="1:7" s="14" customFormat="1" ht="33" thickBot="1">
      <c r="A26" s="24" t="s">
        <v>28</v>
      </c>
      <c r="B26" s="122">
        <f t="shared" si="2"/>
        <v>6</v>
      </c>
      <c r="C26" s="121">
        <f t="shared" si="3"/>
        <v>0.03076923076923077</v>
      </c>
      <c r="D26" s="120">
        <v>4</v>
      </c>
      <c r="E26" s="121">
        <f t="shared" si="0"/>
        <v>2.094240837696335</v>
      </c>
      <c r="F26" s="120">
        <v>2</v>
      </c>
      <c r="G26" s="121">
        <f t="shared" si="1"/>
        <v>1.0471204188481675</v>
      </c>
    </row>
    <row r="27" spans="1:7" s="14" customFormat="1" ht="33" thickBot="1">
      <c r="A27" s="24" t="s">
        <v>29</v>
      </c>
      <c r="B27" s="122">
        <f t="shared" si="2"/>
        <v>67</v>
      </c>
      <c r="C27" s="121">
        <f t="shared" si="3"/>
        <v>0.3435897435897436</v>
      </c>
      <c r="D27" s="120">
        <v>50</v>
      </c>
      <c r="E27" s="121">
        <f t="shared" si="0"/>
        <v>26.17801047120419</v>
      </c>
      <c r="F27" s="120">
        <v>17</v>
      </c>
      <c r="G27" s="121">
        <f t="shared" si="1"/>
        <v>8.900523560209423</v>
      </c>
    </row>
    <row r="28" spans="1:7" s="14" customFormat="1" ht="33" thickBot="1">
      <c r="A28" s="24" t="s">
        <v>30</v>
      </c>
      <c r="B28" s="122">
        <f t="shared" si="2"/>
        <v>10</v>
      </c>
      <c r="C28" s="121">
        <f t="shared" si="3"/>
        <v>0.05128205128205128</v>
      </c>
      <c r="D28" s="120">
        <v>5</v>
      </c>
      <c r="E28" s="121">
        <f t="shared" si="0"/>
        <v>2.6178010471204187</v>
      </c>
      <c r="F28" s="120">
        <v>5</v>
      </c>
      <c r="G28" s="121">
        <f t="shared" si="1"/>
        <v>2.6178010471204187</v>
      </c>
    </row>
    <row r="29" spans="1:7" s="14" customFormat="1" ht="33" thickBot="1">
      <c r="A29" s="24" t="s">
        <v>31</v>
      </c>
      <c r="B29" s="122">
        <f t="shared" si="2"/>
        <v>0</v>
      </c>
      <c r="C29" s="121">
        <f t="shared" si="3"/>
        <v>0</v>
      </c>
      <c r="D29" s="120">
        <v>0</v>
      </c>
      <c r="E29" s="121">
        <f t="shared" si="0"/>
        <v>0</v>
      </c>
      <c r="F29" s="120">
        <v>0</v>
      </c>
      <c r="G29" s="121">
        <f t="shared" si="1"/>
        <v>0</v>
      </c>
    </row>
    <row r="30" spans="1:7" ht="33" thickBot="1">
      <c r="A30" s="24" t="s">
        <v>32</v>
      </c>
      <c r="B30" s="122">
        <f t="shared" si="2"/>
        <v>0</v>
      </c>
      <c r="C30" s="121">
        <f t="shared" si="3"/>
        <v>0</v>
      </c>
      <c r="D30" s="120">
        <v>0</v>
      </c>
      <c r="E30" s="121">
        <f t="shared" si="0"/>
        <v>0</v>
      </c>
      <c r="F30" s="120">
        <v>0</v>
      </c>
      <c r="G30" s="121">
        <f t="shared" si="1"/>
        <v>0</v>
      </c>
    </row>
    <row r="31" spans="1:7" ht="33" thickBot="1">
      <c r="A31" s="123" t="s">
        <v>33</v>
      </c>
      <c r="B31" s="124">
        <f t="shared" si="2"/>
        <v>0</v>
      </c>
      <c r="C31" s="125">
        <f t="shared" si="3"/>
        <v>0</v>
      </c>
      <c r="D31" s="126">
        <v>0</v>
      </c>
      <c r="E31" s="125">
        <f t="shared" si="0"/>
        <v>0</v>
      </c>
      <c r="F31" s="126">
        <v>0</v>
      </c>
      <c r="G31" s="125">
        <f t="shared" si="1"/>
        <v>0</v>
      </c>
    </row>
    <row r="32" spans="1:7" ht="39" customHeight="1">
      <c r="A32" s="127" t="s">
        <v>34</v>
      </c>
      <c r="B32" s="128"/>
      <c r="C32" s="129"/>
      <c r="D32" s="128"/>
      <c r="E32" s="130"/>
      <c r="F32" s="128"/>
      <c r="G32" s="131"/>
    </row>
    <row r="33" spans="1:7" ht="47.25" customHeight="1">
      <c r="A33" s="132" t="s">
        <v>35</v>
      </c>
      <c r="B33" s="133">
        <f>SUM(D33+F33)</f>
        <v>0</v>
      </c>
      <c r="C33" s="133">
        <v>0</v>
      </c>
      <c r="D33" s="134">
        <v>0</v>
      </c>
      <c r="E33" s="135">
        <v>0</v>
      </c>
      <c r="F33" s="134">
        <v>0</v>
      </c>
      <c r="G33" s="136">
        <v>0</v>
      </c>
    </row>
    <row r="34" spans="1:7" ht="33" customHeight="1">
      <c r="A34" s="132" t="s">
        <v>36</v>
      </c>
      <c r="B34" s="133">
        <f aca="true" t="shared" si="4" ref="B34:B49">SUM(D34+F34)</f>
        <v>1</v>
      </c>
      <c r="C34" s="135">
        <f>B34/195</f>
        <v>0.005128205128205128</v>
      </c>
      <c r="D34" s="134">
        <v>1</v>
      </c>
      <c r="E34" s="135">
        <f>D34/$B$6*100</f>
        <v>0.5235602094240838</v>
      </c>
      <c r="F34" s="134">
        <v>0</v>
      </c>
      <c r="G34" s="136">
        <f>F34/$B$6*100</f>
        <v>0</v>
      </c>
    </row>
    <row r="35" spans="1:7" ht="36" customHeight="1">
      <c r="A35" s="132" t="s">
        <v>37</v>
      </c>
      <c r="B35" s="133">
        <f t="shared" si="4"/>
        <v>21</v>
      </c>
      <c r="C35" s="135">
        <f aca="true" t="shared" si="5" ref="C35:C49">B35/195</f>
        <v>0.1076923076923077</v>
      </c>
      <c r="D35" s="134">
        <v>13</v>
      </c>
      <c r="E35" s="135">
        <f aca="true" t="shared" si="6" ref="E35:E49">D35/$B$6*100</f>
        <v>6.806282722513089</v>
      </c>
      <c r="F35" s="134">
        <v>8</v>
      </c>
      <c r="G35" s="136">
        <f aca="true" t="shared" si="7" ref="G35:G49">F35/$B$6*100</f>
        <v>4.18848167539267</v>
      </c>
    </row>
    <row r="36" spans="1:7" ht="36.75" customHeight="1">
      <c r="A36" s="132" t="s">
        <v>38</v>
      </c>
      <c r="B36" s="133">
        <f t="shared" si="4"/>
        <v>39</v>
      </c>
      <c r="C36" s="135">
        <f t="shared" si="5"/>
        <v>0.2</v>
      </c>
      <c r="D36" s="134">
        <v>26</v>
      </c>
      <c r="E36" s="135">
        <f t="shared" si="6"/>
        <v>13.612565445026178</v>
      </c>
      <c r="F36" s="134">
        <v>13</v>
      </c>
      <c r="G36" s="136">
        <f t="shared" si="7"/>
        <v>6.806282722513089</v>
      </c>
    </row>
    <row r="37" spans="1:7" ht="35.25" customHeight="1">
      <c r="A37" s="132" t="s">
        <v>39</v>
      </c>
      <c r="B37" s="133">
        <f t="shared" si="4"/>
        <v>48</v>
      </c>
      <c r="C37" s="135">
        <f t="shared" si="5"/>
        <v>0.24615384615384617</v>
      </c>
      <c r="D37" s="134">
        <v>38</v>
      </c>
      <c r="E37" s="135">
        <f t="shared" si="6"/>
        <v>19.895287958115183</v>
      </c>
      <c r="F37" s="134">
        <v>10</v>
      </c>
      <c r="G37" s="136">
        <f t="shared" si="7"/>
        <v>5.2356020942408374</v>
      </c>
    </row>
    <row r="38" spans="1:14" ht="36" customHeight="1">
      <c r="A38" s="132" t="s">
        <v>40</v>
      </c>
      <c r="B38" s="133">
        <f t="shared" si="4"/>
        <v>33</v>
      </c>
      <c r="C38" s="135">
        <f t="shared" si="5"/>
        <v>0.16923076923076924</v>
      </c>
      <c r="D38" s="134">
        <v>27</v>
      </c>
      <c r="E38" s="135">
        <f t="shared" si="6"/>
        <v>14.136125654450263</v>
      </c>
      <c r="F38" s="134">
        <v>6</v>
      </c>
      <c r="G38" s="136">
        <f t="shared" si="7"/>
        <v>3.1413612565445024</v>
      </c>
      <c r="M38" s="15"/>
      <c r="N38" s="15"/>
    </row>
    <row r="39" spans="1:14" ht="34.5" customHeight="1">
      <c r="A39" s="132" t="s">
        <v>41</v>
      </c>
      <c r="B39" s="133">
        <f t="shared" si="4"/>
        <v>19</v>
      </c>
      <c r="C39" s="135">
        <f t="shared" si="5"/>
        <v>0.09743589743589744</v>
      </c>
      <c r="D39" s="134">
        <v>10</v>
      </c>
      <c r="E39" s="135">
        <f t="shared" si="6"/>
        <v>5.2356020942408374</v>
      </c>
      <c r="F39" s="134">
        <v>9</v>
      </c>
      <c r="G39" s="136">
        <f t="shared" si="7"/>
        <v>4.712041884816754</v>
      </c>
      <c r="M39" s="15"/>
      <c r="N39" s="15"/>
    </row>
    <row r="40" spans="1:14" ht="33" customHeight="1">
      <c r="A40" s="132" t="s">
        <v>42</v>
      </c>
      <c r="B40" s="133">
        <f t="shared" si="4"/>
        <v>14</v>
      </c>
      <c r="C40" s="135">
        <f t="shared" si="5"/>
        <v>0.07179487179487179</v>
      </c>
      <c r="D40" s="134">
        <v>9</v>
      </c>
      <c r="E40" s="135">
        <f t="shared" si="6"/>
        <v>4.712041884816754</v>
      </c>
      <c r="F40" s="134">
        <v>5</v>
      </c>
      <c r="G40" s="136">
        <f t="shared" si="7"/>
        <v>2.6178010471204187</v>
      </c>
      <c r="M40" s="15"/>
      <c r="N40" s="15"/>
    </row>
    <row r="41" spans="1:14" ht="30.75" customHeight="1">
      <c r="A41" s="132" t="s">
        <v>43</v>
      </c>
      <c r="B41" s="133">
        <f t="shared" si="4"/>
        <v>9</v>
      </c>
      <c r="C41" s="135">
        <f t="shared" si="5"/>
        <v>0.046153846153846156</v>
      </c>
      <c r="D41" s="134">
        <v>3</v>
      </c>
      <c r="E41" s="135">
        <f t="shared" si="6"/>
        <v>1.5706806282722512</v>
      </c>
      <c r="F41" s="134">
        <v>6</v>
      </c>
      <c r="G41" s="136">
        <f t="shared" si="7"/>
        <v>3.1413612565445024</v>
      </c>
      <c r="M41" s="15"/>
      <c r="N41" s="15"/>
    </row>
    <row r="42" spans="1:14" ht="37.5" customHeight="1">
      <c r="A42" s="132" t="s">
        <v>44</v>
      </c>
      <c r="B42" s="133">
        <f t="shared" si="4"/>
        <v>2</v>
      </c>
      <c r="C42" s="135">
        <f t="shared" si="5"/>
        <v>0.010256410256410256</v>
      </c>
      <c r="D42" s="134">
        <v>2</v>
      </c>
      <c r="E42" s="135">
        <f t="shared" si="6"/>
        <v>1.0471204188481675</v>
      </c>
      <c r="F42" s="134">
        <v>0</v>
      </c>
      <c r="G42" s="136">
        <f t="shared" si="7"/>
        <v>0</v>
      </c>
      <c r="M42" s="15"/>
      <c r="N42" s="15"/>
    </row>
    <row r="43" spans="1:14" ht="33" customHeight="1" thickBot="1">
      <c r="A43" s="137" t="s">
        <v>45</v>
      </c>
      <c r="B43" s="138">
        <f t="shared" si="4"/>
        <v>5</v>
      </c>
      <c r="C43" s="139">
        <f t="shared" si="5"/>
        <v>0.02564102564102564</v>
      </c>
      <c r="D43" s="140">
        <v>3</v>
      </c>
      <c r="E43" s="139">
        <f t="shared" si="6"/>
        <v>1.5706806282722512</v>
      </c>
      <c r="F43" s="140">
        <v>2</v>
      </c>
      <c r="G43" s="141">
        <f t="shared" si="7"/>
        <v>1.0471204188481675</v>
      </c>
      <c r="M43" s="15"/>
      <c r="N43" s="15"/>
    </row>
    <row r="44" spans="1:13" ht="34.5" customHeight="1">
      <c r="A44" s="142" t="s">
        <v>46</v>
      </c>
      <c r="B44" s="143">
        <f t="shared" si="4"/>
        <v>0</v>
      </c>
      <c r="C44" s="144">
        <f t="shared" si="5"/>
        <v>0</v>
      </c>
      <c r="D44" s="145">
        <v>0</v>
      </c>
      <c r="E44" s="144">
        <f t="shared" si="6"/>
        <v>0</v>
      </c>
      <c r="F44" s="145">
        <v>0</v>
      </c>
      <c r="G44" s="144">
        <f t="shared" si="7"/>
        <v>0</v>
      </c>
      <c r="J44" s="16"/>
      <c r="M44" s="15"/>
    </row>
    <row r="45" spans="1:12" ht="36.75" customHeight="1">
      <c r="A45" s="25" t="s">
        <v>47</v>
      </c>
      <c r="B45" s="146">
        <f t="shared" si="4"/>
        <v>0</v>
      </c>
      <c r="C45" s="147">
        <f t="shared" si="5"/>
        <v>0</v>
      </c>
      <c r="D45" s="148">
        <v>0</v>
      </c>
      <c r="E45" s="147">
        <f t="shared" si="6"/>
        <v>0</v>
      </c>
      <c r="F45" s="148">
        <v>0</v>
      </c>
      <c r="G45" s="147">
        <f t="shared" si="7"/>
        <v>0</v>
      </c>
      <c r="J45" s="16"/>
      <c r="K45" s="15"/>
      <c r="L45" s="15"/>
    </row>
    <row r="46" spans="1:12" ht="32.25">
      <c r="A46" s="25" t="s">
        <v>48</v>
      </c>
      <c r="B46" s="146">
        <f t="shared" si="4"/>
        <v>0</v>
      </c>
      <c r="C46" s="147">
        <f t="shared" si="5"/>
        <v>0</v>
      </c>
      <c r="D46" s="148">
        <v>0</v>
      </c>
      <c r="E46" s="147">
        <f t="shared" si="6"/>
        <v>0</v>
      </c>
      <c r="F46" s="148">
        <v>0</v>
      </c>
      <c r="G46" s="147">
        <f t="shared" si="7"/>
        <v>0</v>
      </c>
      <c r="J46" s="16"/>
      <c r="K46" s="15"/>
      <c r="L46" s="15"/>
    </row>
    <row r="47" spans="1:12" ht="32.25">
      <c r="A47" s="25" t="s">
        <v>49</v>
      </c>
      <c r="B47" s="146">
        <f t="shared" si="4"/>
        <v>21</v>
      </c>
      <c r="C47" s="147">
        <f t="shared" si="5"/>
        <v>0.1076923076923077</v>
      </c>
      <c r="D47" s="148">
        <v>11</v>
      </c>
      <c r="E47" s="147">
        <f t="shared" si="6"/>
        <v>5.7591623036649215</v>
      </c>
      <c r="F47" s="148">
        <v>10</v>
      </c>
      <c r="G47" s="147">
        <f t="shared" si="7"/>
        <v>5.2356020942408374</v>
      </c>
      <c r="J47" s="16"/>
      <c r="K47" s="15"/>
      <c r="L47" s="15"/>
    </row>
    <row r="48" spans="1:12" ht="33.75" customHeight="1">
      <c r="A48" s="25" t="s">
        <v>50</v>
      </c>
      <c r="B48" s="146">
        <f t="shared" si="4"/>
        <v>85</v>
      </c>
      <c r="C48" s="147">
        <f t="shared" si="5"/>
        <v>0.4358974358974359</v>
      </c>
      <c r="D48" s="148">
        <v>63</v>
      </c>
      <c r="E48" s="147">
        <f t="shared" si="6"/>
        <v>32.98429319371728</v>
      </c>
      <c r="F48" s="148">
        <v>22</v>
      </c>
      <c r="G48" s="147">
        <f t="shared" si="7"/>
        <v>11.518324607329843</v>
      </c>
      <c r="I48" s="15"/>
      <c r="J48" s="16"/>
      <c r="K48" s="15"/>
      <c r="L48" s="15"/>
    </row>
    <row r="49" spans="1:10" ht="32.25">
      <c r="A49" s="25" t="s">
        <v>310</v>
      </c>
      <c r="B49" s="146">
        <f t="shared" si="4"/>
        <v>85</v>
      </c>
      <c r="C49" s="147">
        <f t="shared" si="5"/>
        <v>0.4358974358974359</v>
      </c>
      <c r="D49" s="149">
        <v>58</v>
      </c>
      <c r="E49" s="147">
        <f t="shared" si="6"/>
        <v>30.36649214659686</v>
      </c>
      <c r="F49" s="149">
        <v>27</v>
      </c>
      <c r="G49" s="147">
        <f t="shared" si="7"/>
        <v>14.136125654450263</v>
      </c>
      <c r="I49" s="15"/>
      <c r="J49" s="15"/>
    </row>
    <row r="50" spans="1:10" ht="16.5" customHeight="1">
      <c r="A50" s="164" t="s">
        <v>52</v>
      </c>
      <c r="B50" s="164"/>
      <c r="C50" s="164"/>
      <c r="D50" s="164"/>
      <c r="E50" s="164"/>
      <c r="F50" s="164"/>
      <c r="G50" s="164"/>
      <c r="I50" s="15"/>
      <c r="J50" s="15"/>
    </row>
    <row r="51" spans="1:10" ht="16.5" customHeight="1">
      <c r="A51" s="28"/>
      <c r="B51" s="28"/>
      <c r="C51" s="28"/>
      <c r="D51" s="28"/>
      <c r="E51" s="28"/>
      <c r="F51" s="28"/>
      <c r="G51" s="28"/>
      <c r="I51" s="15"/>
      <c r="J51" s="15"/>
    </row>
    <row r="52" spans="1:7" ht="15" customHeight="1">
      <c r="A52" s="161" t="s">
        <v>53</v>
      </c>
      <c r="B52" s="161"/>
      <c r="C52" s="161"/>
      <c r="D52" s="161"/>
      <c r="E52" s="161"/>
      <c r="F52" s="161"/>
      <c r="G52" s="161"/>
    </row>
    <row r="53" spans="1:7" ht="15" customHeight="1">
      <c r="A53" s="161" t="s">
        <v>54</v>
      </c>
      <c r="B53" s="161"/>
      <c r="C53" s="161"/>
      <c r="D53" s="161"/>
      <c r="E53" s="161"/>
      <c r="F53" s="161"/>
      <c r="G53" s="161"/>
    </row>
  </sheetData>
  <sheetProtection/>
  <mergeCells count="9">
    <mergeCell ref="A50:G50"/>
    <mergeCell ref="A52:G52"/>
    <mergeCell ref="A53:G53"/>
    <mergeCell ref="A1:G1"/>
    <mergeCell ref="A2:G2"/>
    <mergeCell ref="B3:E3"/>
    <mergeCell ref="B4:C4"/>
    <mergeCell ref="D4:E4"/>
    <mergeCell ref="F4:G4"/>
  </mergeCells>
  <printOptions/>
  <pageMargins left="0.7" right="0.7" top="0.75" bottom="0.75" header="0.3" footer="0.3"/>
  <pageSetup fitToWidth="0" fitToHeight="1"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H4" sqref="H4"/>
    </sheetView>
  </sheetViews>
  <sheetFormatPr defaultColWidth="14.75390625" defaultRowHeight="30" customHeight="1"/>
  <cols>
    <col min="1" max="2" width="14.75390625" style="3" customWidth="1"/>
    <col min="3" max="3" width="14.75390625" style="6" customWidth="1"/>
    <col min="4" max="4" width="14.75390625" style="3" customWidth="1"/>
    <col min="5" max="5" width="14.75390625" style="6" customWidth="1"/>
    <col min="6" max="6" width="14.75390625" style="3" customWidth="1"/>
    <col min="7" max="7" width="14.75390625" style="6" customWidth="1"/>
    <col min="8" max="16384" width="14.75390625" style="3" customWidth="1"/>
  </cols>
  <sheetData>
    <row r="1" spans="1:8" ht="30" customHeight="1">
      <c r="A1" s="180" t="s">
        <v>0</v>
      </c>
      <c r="B1" s="181"/>
      <c r="C1" s="181"/>
      <c r="D1" s="181"/>
      <c r="E1" s="181"/>
      <c r="F1" s="181"/>
      <c r="G1" s="181"/>
      <c r="H1" s="2"/>
    </row>
    <row r="2" spans="1:8" ht="30" customHeight="1">
      <c r="A2" s="167" t="s">
        <v>55</v>
      </c>
      <c r="B2" s="167"/>
      <c r="C2" s="167"/>
      <c r="D2" s="167"/>
      <c r="E2" s="167"/>
      <c r="F2" s="167"/>
      <c r="G2" s="167"/>
      <c r="H2" s="2"/>
    </row>
    <row r="3" spans="1:8" s="4" customFormat="1" ht="30" customHeight="1">
      <c r="A3" s="8"/>
      <c r="B3" s="168" t="s">
        <v>81</v>
      </c>
      <c r="C3" s="168"/>
      <c r="D3" s="168"/>
      <c r="E3" s="168"/>
      <c r="F3" s="9"/>
      <c r="G3" s="30" t="s">
        <v>59</v>
      </c>
      <c r="H3" s="5"/>
    </row>
    <row r="4" spans="1:8" s="4" customFormat="1" ht="30" customHeight="1">
      <c r="A4" s="31"/>
      <c r="B4" s="177" t="s">
        <v>60</v>
      </c>
      <c r="C4" s="170"/>
      <c r="D4" s="169" t="s">
        <v>5</v>
      </c>
      <c r="E4" s="170"/>
      <c r="F4" s="169" t="s">
        <v>6</v>
      </c>
      <c r="G4" s="170"/>
      <c r="H4" s="5"/>
    </row>
    <row r="5" spans="1:8" ht="30" customHeight="1">
      <c r="A5" s="32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  <c r="H5" s="2"/>
    </row>
    <row r="6" spans="1:7" ht="30" customHeight="1">
      <c r="A6" s="23" t="s">
        <v>9</v>
      </c>
      <c r="B6" s="7">
        <v>205</v>
      </c>
      <c r="C6" s="33">
        <f>B6/$B$6*100</f>
        <v>100</v>
      </c>
      <c r="D6" s="7">
        <v>129</v>
      </c>
      <c r="E6" s="33">
        <f>D6/$B$6*100</f>
        <v>62.926829268292686</v>
      </c>
      <c r="F6" s="7">
        <v>76</v>
      </c>
      <c r="G6" s="33">
        <f>F6/$B$6*100</f>
        <v>37.073170731707314</v>
      </c>
    </row>
    <row r="7" spans="1:7" ht="30" customHeight="1">
      <c r="A7" s="24" t="s">
        <v>10</v>
      </c>
      <c r="B7" s="7"/>
      <c r="C7" s="41"/>
      <c r="D7" s="7"/>
      <c r="E7" s="41"/>
      <c r="F7" s="7"/>
      <c r="G7" s="41"/>
    </row>
    <row r="8" spans="1:7" ht="30" customHeight="1">
      <c r="A8" s="24" t="s">
        <v>11</v>
      </c>
      <c r="B8" s="7">
        <f>D8+F8</f>
        <v>44</v>
      </c>
      <c r="C8" s="33">
        <f>B8/205*100</f>
        <v>21.463414634146343</v>
      </c>
      <c r="D8" s="7">
        <v>29</v>
      </c>
      <c r="E8" s="33">
        <f aca="true" t="shared" si="0" ref="E8:G51">D8/$B$6*100</f>
        <v>14.146341463414632</v>
      </c>
      <c r="F8" s="7">
        <v>15</v>
      </c>
      <c r="G8" s="33">
        <f t="shared" si="0"/>
        <v>7.317073170731707</v>
      </c>
    </row>
    <row r="9" spans="1:7" ht="30" customHeight="1">
      <c r="A9" s="24" t="s">
        <v>12</v>
      </c>
      <c r="B9" s="7">
        <f aca="true" t="shared" si="1" ref="B9:B45">D9+F9</f>
        <v>1</v>
      </c>
      <c r="C9" s="33">
        <f aca="true" t="shared" si="2" ref="C9:C51">B9/205*100</f>
        <v>0.4878048780487805</v>
      </c>
      <c r="D9" s="7">
        <v>1</v>
      </c>
      <c r="E9" s="33">
        <f t="shared" si="0"/>
        <v>0.4878048780487805</v>
      </c>
      <c r="F9" s="7">
        <v>0</v>
      </c>
      <c r="G9" s="33">
        <f t="shared" si="0"/>
        <v>0</v>
      </c>
    </row>
    <row r="10" spans="1:7" ht="30" customHeight="1">
      <c r="A10" s="24" t="s">
        <v>13</v>
      </c>
      <c r="B10" s="7">
        <f t="shared" si="1"/>
        <v>10</v>
      </c>
      <c r="C10" s="33">
        <f t="shared" si="2"/>
        <v>4.878048780487805</v>
      </c>
      <c r="D10" s="7">
        <v>8</v>
      </c>
      <c r="E10" s="33">
        <f t="shared" si="0"/>
        <v>3.902439024390244</v>
      </c>
      <c r="F10" s="7">
        <v>2</v>
      </c>
      <c r="G10" s="33">
        <f t="shared" si="0"/>
        <v>0.975609756097561</v>
      </c>
    </row>
    <row r="11" spans="1:7" ht="30" customHeight="1">
      <c r="A11" s="24" t="s">
        <v>14</v>
      </c>
      <c r="B11" s="7">
        <f t="shared" si="1"/>
        <v>4</v>
      </c>
      <c r="C11" s="33">
        <f t="shared" si="2"/>
        <v>1.951219512195122</v>
      </c>
      <c r="D11" s="7">
        <v>2</v>
      </c>
      <c r="E11" s="33">
        <f t="shared" si="0"/>
        <v>0.975609756097561</v>
      </c>
      <c r="F11" s="7">
        <v>2</v>
      </c>
      <c r="G11" s="33">
        <f t="shared" si="0"/>
        <v>0.975609756097561</v>
      </c>
    </row>
    <row r="12" spans="1:7" ht="30" customHeight="1">
      <c r="A12" s="24" t="s">
        <v>15</v>
      </c>
      <c r="B12" s="7">
        <f t="shared" si="1"/>
        <v>0</v>
      </c>
      <c r="C12" s="33">
        <f t="shared" si="2"/>
        <v>0</v>
      </c>
      <c r="D12" s="7">
        <v>0</v>
      </c>
      <c r="E12" s="33">
        <f t="shared" si="0"/>
        <v>0</v>
      </c>
      <c r="F12" s="7">
        <v>0</v>
      </c>
      <c r="G12" s="33">
        <f t="shared" si="0"/>
        <v>0</v>
      </c>
    </row>
    <row r="13" spans="1:7" ht="30" customHeight="1">
      <c r="A13" s="24" t="s">
        <v>16</v>
      </c>
      <c r="B13" s="7">
        <f t="shared" si="1"/>
        <v>9</v>
      </c>
      <c r="C13" s="33">
        <f t="shared" si="2"/>
        <v>4.390243902439024</v>
      </c>
      <c r="D13" s="7">
        <v>4</v>
      </c>
      <c r="E13" s="33">
        <f t="shared" si="0"/>
        <v>1.951219512195122</v>
      </c>
      <c r="F13" s="7">
        <v>5</v>
      </c>
      <c r="G13" s="33">
        <f t="shared" si="0"/>
        <v>2.4390243902439024</v>
      </c>
    </row>
    <row r="14" spans="1:7" ht="30" customHeight="1">
      <c r="A14" s="24" t="s">
        <v>17</v>
      </c>
      <c r="B14" s="7">
        <f t="shared" si="1"/>
        <v>10</v>
      </c>
      <c r="C14" s="33">
        <f t="shared" si="2"/>
        <v>4.878048780487805</v>
      </c>
      <c r="D14" s="7">
        <v>7</v>
      </c>
      <c r="E14" s="33">
        <f t="shared" si="0"/>
        <v>3.414634146341464</v>
      </c>
      <c r="F14" s="7">
        <v>3</v>
      </c>
      <c r="G14" s="33">
        <f t="shared" si="0"/>
        <v>1.4634146341463417</v>
      </c>
    </row>
    <row r="15" spans="1:7" ht="30" customHeight="1">
      <c r="A15" s="24" t="s">
        <v>18</v>
      </c>
      <c r="B15" s="7">
        <f t="shared" si="1"/>
        <v>1</v>
      </c>
      <c r="C15" s="33">
        <f t="shared" si="2"/>
        <v>0.4878048780487805</v>
      </c>
      <c r="D15" s="7">
        <v>1</v>
      </c>
      <c r="E15" s="33">
        <f t="shared" si="0"/>
        <v>0.4878048780487805</v>
      </c>
      <c r="F15" s="7">
        <v>0</v>
      </c>
      <c r="G15" s="33">
        <f t="shared" si="0"/>
        <v>0</v>
      </c>
    </row>
    <row r="16" spans="1:7" ht="30" customHeight="1">
      <c r="A16" s="24" t="s">
        <v>19</v>
      </c>
      <c r="B16" s="7">
        <f t="shared" si="1"/>
        <v>4</v>
      </c>
      <c r="C16" s="33">
        <f t="shared" si="2"/>
        <v>1.951219512195122</v>
      </c>
      <c r="D16" s="7">
        <v>2</v>
      </c>
      <c r="E16" s="33">
        <f t="shared" si="0"/>
        <v>0.975609756097561</v>
      </c>
      <c r="F16" s="7">
        <v>2</v>
      </c>
      <c r="G16" s="33">
        <f t="shared" si="0"/>
        <v>0.975609756097561</v>
      </c>
    </row>
    <row r="17" spans="1:7" ht="30" customHeight="1">
      <c r="A17" s="24" t="s">
        <v>20</v>
      </c>
      <c r="B17" s="7">
        <f t="shared" si="1"/>
        <v>4</v>
      </c>
      <c r="C17" s="33">
        <f t="shared" si="2"/>
        <v>1.951219512195122</v>
      </c>
      <c r="D17" s="7">
        <v>3</v>
      </c>
      <c r="E17" s="33">
        <f t="shared" si="0"/>
        <v>1.4634146341463417</v>
      </c>
      <c r="F17" s="7">
        <v>1</v>
      </c>
      <c r="G17" s="33">
        <f t="shared" si="0"/>
        <v>0.4878048780487805</v>
      </c>
    </row>
    <row r="18" spans="1:7" ht="30" customHeight="1">
      <c r="A18" s="24" t="s">
        <v>21</v>
      </c>
      <c r="B18" s="7">
        <f t="shared" si="1"/>
        <v>9</v>
      </c>
      <c r="C18" s="33">
        <f t="shared" si="2"/>
        <v>4.390243902439024</v>
      </c>
      <c r="D18" s="7">
        <v>6</v>
      </c>
      <c r="E18" s="33">
        <f t="shared" si="0"/>
        <v>2.9268292682926833</v>
      </c>
      <c r="F18" s="7">
        <v>3</v>
      </c>
      <c r="G18" s="33">
        <f t="shared" si="0"/>
        <v>1.4634146341463417</v>
      </c>
    </row>
    <row r="19" spans="1:7" ht="30" customHeight="1">
      <c r="A19" s="24" t="s">
        <v>22</v>
      </c>
      <c r="B19" s="7">
        <f t="shared" si="1"/>
        <v>5</v>
      </c>
      <c r="C19" s="33">
        <f t="shared" si="2"/>
        <v>2.4390243902439024</v>
      </c>
      <c r="D19" s="7">
        <v>5</v>
      </c>
      <c r="E19" s="33">
        <f t="shared" si="0"/>
        <v>2.4390243902439024</v>
      </c>
      <c r="F19" s="7">
        <v>0</v>
      </c>
      <c r="G19" s="33">
        <f t="shared" si="0"/>
        <v>0</v>
      </c>
    </row>
    <row r="20" spans="1:7" ht="30" customHeight="1">
      <c r="A20" s="24" t="s">
        <v>23</v>
      </c>
      <c r="B20" s="7">
        <f t="shared" si="1"/>
        <v>1</v>
      </c>
      <c r="C20" s="33">
        <f t="shared" si="2"/>
        <v>0.4878048780487805</v>
      </c>
      <c r="D20" s="7">
        <v>1</v>
      </c>
      <c r="E20" s="33">
        <f t="shared" si="0"/>
        <v>0.4878048780487805</v>
      </c>
      <c r="F20" s="7">
        <v>0</v>
      </c>
      <c r="G20" s="33">
        <f t="shared" si="0"/>
        <v>0</v>
      </c>
    </row>
    <row r="21" spans="1:7" ht="30" customHeight="1">
      <c r="A21" s="24" t="s">
        <v>65</v>
      </c>
      <c r="B21" s="7">
        <f t="shared" si="1"/>
        <v>2</v>
      </c>
      <c r="C21" s="33">
        <f t="shared" si="2"/>
        <v>0.975609756097561</v>
      </c>
      <c r="D21" s="7">
        <v>1</v>
      </c>
      <c r="E21" s="33">
        <f t="shared" si="0"/>
        <v>0.4878048780487805</v>
      </c>
      <c r="F21" s="7">
        <v>1</v>
      </c>
      <c r="G21" s="33">
        <f t="shared" si="0"/>
        <v>0.4878048780487805</v>
      </c>
    </row>
    <row r="22" spans="1:7" ht="30" customHeight="1">
      <c r="A22" s="24" t="s">
        <v>24</v>
      </c>
      <c r="B22" s="7">
        <f t="shared" si="1"/>
        <v>2</v>
      </c>
      <c r="C22" s="33">
        <f t="shared" si="2"/>
        <v>0.975609756097561</v>
      </c>
      <c r="D22" s="7">
        <v>2</v>
      </c>
      <c r="E22" s="33">
        <f t="shared" si="0"/>
        <v>0.975609756097561</v>
      </c>
      <c r="F22" s="7">
        <v>0</v>
      </c>
      <c r="G22" s="33">
        <f t="shared" si="0"/>
        <v>0</v>
      </c>
    </row>
    <row r="23" spans="1:7" ht="30" customHeight="1">
      <c r="A23" s="24" t="s">
        <v>25</v>
      </c>
      <c r="B23" s="7">
        <f t="shared" si="1"/>
        <v>0</v>
      </c>
      <c r="C23" s="33">
        <f t="shared" si="2"/>
        <v>0</v>
      </c>
      <c r="D23" s="7">
        <v>0</v>
      </c>
      <c r="E23" s="33">
        <f t="shared" si="0"/>
        <v>0</v>
      </c>
      <c r="F23" s="7">
        <v>0</v>
      </c>
      <c r="G23" s="33">
        <f t="shared" si="0"/>
        <v>0</v>
      </c>
    </row>
    <row r="24" spans="1:7" ht="30" customHeight="1">
      <c r="A24" s="24" t="s">
        <v>26</v>
      </c>
      <c r="B24" s="7">
        <f t="shared" si="1"/>
        <v>0</v>
      </c>
      <c r="C24" s="33">
        <f t="shared" si="2"/>
        <v>0</v>
      </c>
      <c r="D24" s="7">
        <v>0</v>
      </c>
      <c r="E24" s="33">
        <f t="shared" si="0"/>
        <v>0</v>
      </c>
      <c r="F24" s="7">
        <v>0</v>
      </c>
      <c r="G24" s="33">
        <f t="shared" si="0"/>
        <v>0</v>
      </c>
    </row>
    <row r="25" spans="1:7" ht="30" customHeight="1">
      <c r="A25" s="24" t="s">
        <v>27</v>
      </c>
      <c r="B25" s="7">
        <f t="shared" si="1"/>
        <v>2</v>
      </c>
      <c r="C25" s="33">
        <f t="shared" si="2"/>
        <v>0.975609756097561</v>
      </c>
      <c r="D25" s="7">
        <v>2</v>
      </c>
      <c r="E25" s="33">
        <f t="shared" si="0"/>
        <v>0.975609756097561</v>
      </c>
      <c r="F25" s="7">
        <v>0</v>
      </c>
      <c r="G25" s="33">
        <f t="shared" si="0"/>
        <v>0</v>
      </c>
    </row>
    <row r="26" spans="1:7" ht="30" customHeight="1">
      <c r="A26" s="24" t="s">
        <v>28</v>
      </c>
      <c r="B26" s="7">
        <f t="shared" si="1"/>
        <v>23</v>
      </c>
      <c r="C26" s="33">
        <f t="shared" si="2"/>
        <v>11.219512195121952</v>
      </c>
      <c r="D26" s="7">
        <v>12</v>
      </c>
      <c r="E26" s="33">
        <f t="shared" si="0"/>
        <v>5.853658536585367</v>
      </c>
      <c r="F26" s="7">
        <v>11</v>
      </c>
      <c r="G26" s="33">
        <f t="shared" si="0"/>
        <v>5.365853658536586</v>
      </c>
    </row>
    <row r="27" spans="1:7" ht="30" customHeight="1">
      <c r="A27" s="24" t="s">
        <v>29</v>
      </c>
      <c r="B27" s="7">
        <f t="shared" si="1"/>
        <v>5</v>
      </c>
      <c r="C27" s="33">
        <f t="shared" si="2"/>
        <v>2.4390243902439024</v>
      </c>
      <c r="D27" s="7">
        <v>3</v>
      </c>
      <c r="E27" s="33">
        <f t="shared" si="0"/>
        <v>1.4634146341463417</v>
      </c>
      <c r="F27" s="7">
        <v>2</v>
      </c>
      <c r="G27" s="33">
        <f t="shared" si="0"/>
        <v>0.975609756097561</v>
      </c>
    </row>
    <row r="28" spans="1:7" ht="30" customHeight="1">
      <c r="A28" s="24" t="s">
        <v>30</v>
      </c>
      <c r="B28" s="7">
        <f t="shared" si="1"/>
        <v>11</v>
      </c>
      <c r="C28" s="33">
        <f t="shared" si="2"/>
        <v>5.365853658536586</v>
      </c>
      <c r="D28" s="7">
        <v>5</v>
      </c>
      <c r="E28" s="33">
        <f t="shared" si="0"/>
        <v>2.4390243902439024</v>
      </c>
      <c r="F28" s="7">
        <v>6</v>
      </c>
      <c r="G28" s="33">
        <f t="shared" si="0"/>
        <v>2.9268292682926833</v>
      </c>
    </row>
    <row r="29" spans="1:7" ht="30" customHeight="1">
      <c r="A29" s="24" t="s">
        <v>31</v>
      </c>
      <c r="B29" s="7">
        <f t="shared" si="1"/>
        <v>46</v>
      </c>
      <c r="C29" s="33">
        <f t="shared" si="2"/>
        <v>22.439024390243905</v>
      </c>
      <c r="D29" s="7">
        <v>28</v>
      </c>
      <c r="E29" s="33">
        <f t="shared" si="0"/>
        <v>13.658536585365855</v>
      </c>
      <c r="F29" s="7">
        <v>18</v>
      </c>
      <c r="G29" s="33">
        <f t="shared" si="0"/>
        <v>8.780487804878048</v>
      </c>
    </row>
    <row r="30" spans="1:7" ht="30" customHeight="1">
      <c r="A30" s="24" t="s">
        <v>32</v>
      </c>
      <c r="B30" s="7">
        <f t="shared" si="1"/>
        <v>12</v>
      </c>
      <c r="C30" s="33">
        <f t="shared" si="2"/>
        <v>5.853658536585367</v>
      </c>
      <c r="D30" s="7">
        <v>7</v>
      </c>
      <c r="E30" s="33">
        <f t="shared" si="0"/>
        <v>3.414634146341464</v>
      </c>
      <c r="F30" s="7">
        <v>5</v>
      </c>
      <c r="G30" s="33">
        <f t="shared" si="0"/>
        <v>2.4390243902439024</v>
      </c>
    </row>
    <row r="31" spans="1:7" ht="30" customHeight="1">
      <c r="A31" s="27" t="s">
        <v>33</v>
      </c>
      <c r="B31" s="7">
        <f t="shared" si="1"/>
        <v>0</v>
      </c>
      <c r="C31" s="33">
        <f t="shared" si="2"/>
        <v>0</v>
      </c>
      <c r="D31" s="7">
        <v>0</v>
      </c>
      <c r="E31" s="33">
        <f t="shared" si="0"/>
        <v>0</v>
      </c>
      <c r="F31" s="7">
        <v>0</v>
      </c>
      <c r="G31" s="33">
        <f t="shared" si="0"/>
        <v>0</v>
      </c>
    </row>
    <row r="32" spans="1:7" ht="30" customHeight="1">
      <c r="A32" s="27" t="s">
        <v>34</v>
      </c>
      <c r="B32" s="7">
        <f t="shared" si="1"/>
        <v>0</v>
      </c>
      <c r="C32" s="33">
        <f t="shared" si="2"/>
        <v>0</v>
      </c>
      <c r="D32" s="7">
        <v>0</v>
      </c>
      <c r="E32" s="33">
        <f t="shared" si="0"/>
        <v>0</v>
      </c>
      <c r="F32" s="7">
        <v>0</v>
      </c>
      <c r="G32" s="33">
        <f t="shared" si="0"/>
        <v>0</v>
      </c>
    </row>
    <row r="33" spans="1:7" ht="30" customHeight="1">
      <c r="A33" s="25" t="s">
        <v>35</v>
      </c>
      <c r="B33" s="7">
        <f t="shared" si="1"/>
        <v>0</v>
      </c>
      <c r="C33" s="33">
        <f t="shared" si="2"/>
        <v>0</v>
      </c>
      <c r="D33" s="15">
        <v>0</v>
      </c>
      <c r="E33" s="33">
        <f t="shared" si="0"/>
        <v>0</v>
      </c>
      <c r="F33" s="15">
        <v>0</v>
      </c>
      <c r="G33" s="33">
        <f t="shared" si="0"/>
        <v>0</v>
      </c>
    </row>
    <row r="34" spans="1:7" ht="30" customHeight="1">
      <c r="A34" s="25" t="s">
        <v>36</v>
      </c>
      <c r="B34" s="7"/>
      <c r="C34" s="33"/>
      <c r="D34" s="15"/>
      <c r="E34" s="33"/>
      <c r="F34" s="15"/>
      <c r="G34" s="33"/>
    </row>
    <row r="35" spans="1:7" ht="30" customHeight="1">
      <c r="A35" s="25" t="s">
        <v>37</v>
      </c>
      <c r="B35" s="7">
        <f t="shared" si="1"/>
        <v>0</v>
      </c>
      <c r="C35" s="33">
        <f t="shared" si="2"/>
        <v>0</v>
      </c>
      <c r="D35" s="15">
        <v>0</v>
      </c>
      <c r="E35" s="33">
        <f t="shared" si="0"/>
        <v>0</v>
      </c>
      <c r="F35" s="15">
        <v>0</v>
      </c>
      <c r="G35" s="33">
        <f t="shared" si="0"/>
        <v>0</v>
      </c>
    </row>
    <row r="36" spans="1:7" ht="30" customHeight="1">
      <c r="A36" s="25" t="s">
        <v>38</v>
      </c>
      <c r="B36" s="7">
        <f t="shared" si="1"/>
        <v>7</v>
      </c>
      <c r="C36" s="33">
        <f t="shared" si="2"/>
        <v>3.414634146341464</v>
      </c>
      <c r="D36" s="15">
        <v>4</v>
      </c>
      <c r="E36" s="33">
        <f t="shared" si="0"/>
        <v>1.951219512195122</v>
      </c>
      <c r="F36" s="15">
        <v>3</v>
      </c>
      <c r="G36" s="33">
        <f t="shared" si="0"/>
        <v>1.4634146341463417</v>
      </c>
    </row>
    <row r="37" spans="1:7" ht="30" customHeight="1">
      <c r="A37" s="25" t="s">
        <v>39</v>
      </c>
      <c r="B37" s="7">
        <f t="shared" si="1"/>
        <v>28</v>
      </c>
      <c r="C37" s="33">
        <f t="shared" si="2"/>
        <v>13.658536585365855</v>
      </c>
      <c r="D37" s="15">
        <v>15</v>
      </c>
      <c r="E37" s="33">
        <f t="shared" si="0"/>
        <v>7.317073170731707</v>
      </c>
      <c r="F37" s="15">
        <v>13</v>
      </c>
      <c r="G37" s="33">
        <f t="shared" si="0"/>
        <v>6.341463414634147</v>
      </c>
    </row>
    <row r="38" spans="1:7" ht="30" customHeight="1">
      <c r="A38" s="25" t="s">
        <v>40</v>
      </c>
      <c r="B38" s="7">
        <f t="shared" si="1"/>
        <v>45</v>
      </c>
      <c r="C38" s="33">
        <f t="shared" si="2"/>
        <v>21.951219512195124</v>
      </c>
      <c r="D38" s="15">
        <v>33</v>
      </c>
      <c r="E38" s="33">
        <f t="shared" si="0"/>
        <v>16.097560975609756</v>
      </c>
      <c r="F38" s="15">
        <v>12</v>
      </c>
      <c r="G38" s="33">
        <f t="shared" si="0"/>
        <v>5.853658536585367</v>
      </c>
    </row>
    <row r="39" spans="1:7" ht="30" customHeight="1">
      <c r="A39" s="25" t="s">
        <v>41</v>
      </c>
      <c r="B39" s="7">
        <f t="shared" si="1"/>
        <v>40</v>
      </c>
      <c r="C39" s="33">
        <f t="shared" si="2"/>
        <v>19.51219512195122</v>
      </c>
      <c r="D39" s="15">
        <v>22</v>
      </c>
      <c r="E39" s="33">
        <f t="shared" si="0"/>
        <v>10.731707317073171</v>
      </c>
      <c r="F39" s="15">
        <v>18</v>
      </c>
      <c r="G39" s="33">
        <f t="shared" si="0"/>
        <v>8.780487804878048</v>
      </c>
    </row>
    <row r="40" spans="1:7" ht="30" customHeight="1">
      <c r="A40" s="25" t="s">
        <v>42</v>
      </c>
      <c r="B40" s="7">
        <f t="shared" si="1"/>
        <v>42</v>
      </c>
      <c r="C40" s="33">
        <f t="shared" si="2"/>
        <v>20.48780487804878</v>
      </c>
      <c r="D40" s="15">
        <v>22</v>
      </c>
      <c r="E40" s="33">
        <f t="shared" si="0"/>
        <v>10.731707317073171</v>
      </c>
      <c r="F40" s="15">
        <v>20</v>
      </c>
      <c r="G40" s="33">
        <f t="shared" si="0"/>
        <v>9.75609756097561</v>
      </c>
    </row>
    <row r="41" spans="1:7" ht="30" customHeight="1">
      <c r="A41" s="25" t="s">
        <v>43</v>
      </c>
      <c r="B41" s="7">
        <f t="shared" si="1"/>
        <v>23</v>
      </c>
      <c r="C41" s="33">
        <f t="shared" si="2"/>
        <v>11.219512195121952</v>
      </c>
      <c r="D41" s="15">
        <v>18</v>
      </c>
      <c r="E41" s="33">
        <f t="shared" si="0"/>
        <v>8.780487804878048</v>
      </c>
      <c r="F41" s="15">
        <v>5</v>
      </c>
      <c r="G41" s="33">
        <f t="shared" si="0"/>
        <v>2.4390243902439024</v>
      </c>
    </row>
    <row r="42" spans="1:7" ht="30" customHeight="1">
      <c r="A42" s="25" t="s">
        <v>44</v>
      </c>
      <c r="B42" s="7">
        <f t="shared" si="1"/>
        <v>15</v>
      </c>
      <c r="C42" s="33">
        <f t="shared" si="2"/>
        <v>7.317073170731707</v>
      </c>
      <c r="D42" s="15">
        <v>11</v>
      </c>
      <c r="E42" s="33">
        <f t="shared" si="0"/>
        <v>5.365853658536586</v>
      </c>
      <c r="F42" s="15">
        <v>4</v>
      </c>
      <c r="G42" s="33">
        <f t="shared" si="0"/>
        <v>1.951219512195122</v>
      </c>
    </row>
    <row r="43" spans="1:7" ht="30" customHeight="1">
      <c r="A43" s="25" t="s">
        <v>45</v>
      </c>
      <c r="B43" s="7">
        <f t="shared" si="1"/>
        <v>4</v>
      </c>
      <c r="C43" s="33">
        <f t="shared" si="2"/>
        <v>1.951219512195122</v>
      </c>
      <c r="D43" s="15">
        <v>3</v>
      </c>
      <c r="E43" s="33">
        <f t="shared" si="0"/>
        <v>1.4634146341463417</v>
      </c>
      <c r="F43" s="15">
        <v>1</v>
      </c>
      <c r="G43" s="33">
        <f t="shared" si="0"/>
        <v>0.4878048780487805</v>
      </c>
    </row>
    <row r="44" spans="1:7" ht="30" customHeight="1">
      <c r="A44" s="27" t="s">
        <v>46</v>
      </c>
      <c r="B44" s="7">
        <f t="shared" si="1"/>
        <v>1</v>
      </c>
      <c r="C44" s="33">
        <f t="shared" si="2"/>
        <v>0.4878048780487805</v>
      </c>
      <c r="D44" s="15">
        <v>1</v>
      </c>
      <c r="E44" s="33">
        <f t="shared" si="0"/>
        <v>0.4878048780487805</v>
      </c>
      <c r="F44" s="15">
        <v>0</v>
      </c>
      <c r="G44" s="33">
        <f t="shared" si="0"/>
        <v>0</v>
      </c>
    </row>
    <row r="45" spans="1:7" ht="30" customHeight="1">
      <c r="A45" s="25" t="s">
        <v>47</v>
      </c>
      <c r="B45" s="7">
        <f t="shared" si="1"/>
        <v>0</v>
      </c>
      <c r="C45" s="33">
        <f t="shared" si="2"/>
        <v>0</v>
      </c>
      <c r="D45" s="15">
        <v>0</v>
      </c>
      <c r="E45" s="33">
        <f t="shared" si="0"/>
        <v>0</v>
      </c>
      <c r="F45" s="15">
        <v>0</v>
      </c>
      <c r="G45" s="33">
        <f t="shared" si="0"/>
        <v>0</v>
      </c>
    </row>
    <row r="46" spans="1:7" ht="30" customHeight="1">
      <c r="A46" s="25" t="s">
        <v>48</v>
      </c>
      <c r="B46" s="15"/>
      <c r="C46" s="33"/>
      <c r="D46" s="15"/>
      <c r="E46" s="33"/>
      <c r="F46" s="15"/>
      <c r="G46" s="33"/>
    </row>
    <row r="47" spans="1:7" ht="30" customHeight="1">
      <c r="A47" s="25" t="s">
        <v>49</v>
      </c>
      <c r="B47" s="15">
        <f>D47+F47</f>
        <v>2</v>
      </c>
      <c r="C47" s="33">
        <f t="shared" si="2"/>
        <v>0.975609756097561</v>
      </c>
      <c r="D47" s="15">
        <v>1</v>
      </c>
      <c r="E47" s="33">
        <f t="shared" si="0"/>
        <v>0.4878048780487805</v>
      </c>
      <c r="F47" s="15">
        <v>1</v>
      </c>
      <c r="G47" s="33">
        <f t="shared" si="0"/>
        <v>0.4878048780487805</v>
      </c>
    </row>
    <row r="48" spans="1:7" s="1" customFormat="1" ht="30" customHeight="1">
      <c r="A48" s="25" t="s">
        <v>50</v>
      </c>
      <c r="B48" s="15">
        <f>D48+F48</f>
        <v>2</v>
      </c>
      <c r="C48" s="33">
        <f t="shared" si="2"/>
        <v>0.975609756097561</v>
      </c>
      <c r="D48" s="15">
        <v>2</v>
      </c>
      <c r="E48" s="33">
        <f t="shared" si="0"/>
        <v>0.975609756097561</v>
      </c>
      <c r="F48" s="15">
        <v>0</v>
      </c>
      <c r="G48" s="33">
        <f t="shared" si="0"/>
        <v>0</v>
      </c>
    </row>
    <row r="49" spans="1:7" ht="30" customHeight="1">
      <c r="A49" s="25" t="s">
        <v>51</v>
      </c>
      <c r="B49" s="15">
        <f>D49+F49</f>
        <v>45</v>
      </c>
      <c r="C49" s="33">
        <f t="shared" si="2"/>
        <v>21.951219512195124</v>
      </c>
      <c r="D49" s="15">
        <v>27</v>
      </c>
      <c r="E49" s="33">
        <f t="shared" si="0"/>
        <v>13.170731707317074</v>
      </c>
      <c r="F49" s="15">
        <v>18</v>
      </c>
      <c r="G49" s="33">
        <f t="shared" si="0"/>
        <v>8.780487804878048</v>
      </c>
    </row>
    <row r="50" spans="1:7" ht="30" customHeight="1">
      <c r="A50" s="25" t="s">
        <v>50</v>
      </c>
      <c r="B50" s="15">
        <f>D50+F50</f>
        <v>137</v>
      </c>
      <c r="C50" s="33">
        <f t="shared" si="2"/>
        <v>66.82926829268293</v>
      </c>
      <c r="D50" s="15">
        <v>84</v>
      </c>
      <c r="E50" s="33">
        <f t="shared" si="0"/>
        <v>40.97560975609756</v>
      </c>
      <c r="F50" s="15">
        <v>53</v>
      </c>
      <c r="G50" s="33">
        <f t="shared" si="0"/>
        <v>25.853658536585368</v>
      </c>
    </row>
    <row r="51" spans="1:7" ht="30" customHeight="1">
      <c r="A51" s="25" t="s">
        <v>51</v>
      </c>
      <c r="B51" s="34">
        <f>D51+F51</f>
        <v>19</v>
      </c>
      <c r="C51" s="35">
        <f t="shared" si="2"/>
        <v>9.268292682926829</v>
      </c>
      <c r="D51" s="9">
        <v>15</v>
      </c>
      <c r="E51" s="35">
        <f t="shared" si="0"/>
        <v>7.317073170731707</v>
      </c>
      <c r="F51" s="9">
        <v>4</v>
      </c>
      <c r="G51" s="35">
        <f t="shared" si="0"/>
        <v>1.951219512195122</v>
      </c>
    </row>
    <row r="52" spans="1:7" ht="30" customHeight="1">
      <c r="A52" s="171" t="s">
        <v>52</v>
      </c>
      <c r="B52" s="171"/>
      <c r="C52" s="171"/>
      <c r="D52" s="171"/>
      <c r="E52" s="171"/>
      <c r="F52" s="171"/>
      <c r="G52" s="171"/>
    </row>
    <row r="53" spans="1:7" ht="30" customHeight="1">
      <c r="A53" s="184"/>
      <c r="B53" s="184"/>
      <c r="C53" s="184"/>
      <c r="D53" s="184"/>
      <c r="E53" s="184"/>
      <c r="F53" s="184"/>
      <c r="G53" s="184"/>
    </row>
  </sheetData>
  <sheetProtection/>
  <mergeCells count="8">
    <mergeCell ref="F4:G4"/>
    <mergeCell ref="A52:G52"/>
    <mergeCell ref="A53:G53"/>
    <mergeCell ref="A1:G1"/>
    <mergeCell ref="A2:G2"/>
    <mergeCell ref="B3:E3"/>
    <mergeCell ref="B4:C4"/>
    <mergeCell ref="D4:E4"/>
  </mergeCell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32">
      <selection activeCell="E47" sqref="A1:G50"/>
    </sheetView>
  </sheetViews>
  <sheetFormatPr defaultColWidth="9.00390625" defaultRowHeight="16.5"/>
  <cols>
    <col min="1" max="1" width="16.00390625" style="26" customWidth="1"/>
    <col min="2" max="2" width="11.625" style="7" customWidth="1"/>
    <col min="3" max="3" width="14.25390625" style="7" customWidth="1"/>
    <col min="4" max="4" width="13.25390625" style="7" customWidth="1"/>
    <col min="5" max="5" width="20.25390625" style="7" customWidth="1"/>
    <col min="6" max="6" width="12.125" style="7" customWidth="1"/>
    <col min="7" max="7" width="24.375" style="7" customWidth="1"/>
    <col min="8" max="8" width="3.875" style="7" customWidth="1"/>
    <col min="9" max="16384" width="9.00390625" style="7" customWidth="1"/>
  </cols>
  <sheetData>
    <row r="1" spans="1:7" ht="37.5" customHeight="1">
      <c r="A1" s="165" t="s">
        <v>311</v>
      </c>
      <c r="B1" s="166"/>
      <c r="C1" s="166"/>
      <c r="D1" s="166"/>
      <c r="E1" s="166"/>
      <c r="F1" s="166"/>
      <c r="G1" s="166"/>
    </row>
    <row r="2" spans="1:7" ht="37.5" customHeight="1">
      <c r="A2" s="167" t="s">
        <v>55</v>
      </c>
      <c r="B2" s="167"/>
      <c r="C2" s="167"/>
      <c r="D2" s="167"/>
      <c r="E2" s="167"/>
      <c r="F2" s="167"/>
      <c r="G2" s="167"/>
    </row>
    <row r="3" spans="1:7" ht="39" customHeight="1">
      <c r="A3" s="20"/>
      <c r="B3" s="168" t="s">
        <v>312</v>
      </c>
      <c r="C3" s="168"/>
      <c r="D3" s="168"/>
      <c r="E3" s="168"/>
      <c r="F3" s="9"/>
      <c r="G3" s="29" t="s">
        <v>313</v>
      </c>
    </row>
    <row r="4" spans="1:7" ht="36" customHeight="1">
      <c r="A4" s="21"/>
      <c r="B4" s="169" t="s">
        <v>314</v>
      </c>
      <c r="C4" s="170"/>
      <c r="D4" s="169" t="s">
        <v>315</v>
      </c>
      <c r="E4" s="170"/>
      <c r="F4" s="169" t="s">
        <v>316</v>
      </c>
      <c r="G4" s="170"/>
    </row>
    <row r="5" spans="1:7" ht="32.25">
      <c r="A5" s="22"/>
      <c r="B5" s="19" t="s">
        <v>317</v>
      </c>
      <c r="C5" s="18" t="s">
        <v>318</v>
      </c>
      <c r="D5" s="19" t="s">
        <v>317</v>
      </c>
      <c r="E5" s="18" t="s">
        <v>318</v>
      </c>
      <c r="F5" s="19" t="s">
        <v>317</v>
      </c>
      <c r="G5" s="18" t="s">
        <v>318</v>
      </c>
    </row>
    <row r="6" spans="1:7" ht="17.25" thickBot="1">
      <c r="A6" s="23" t="s">
        <v>319</v>
      </c>
      <c r="B6" s="120">
        <v>195</v>
      </c>
      <c r="C6" s="120">
        <v>100</v>
      </c>
      <c r="D6" s="120">
        <v>125</v>
      </c>
      <c r="E6" s="121">
        <f>D6/B6</f>
        <v>0.6410256410256411</v>
      </c>
      <c r="F6" s="120">
        <v>70</v>
      </c>
      <c r="G6" s="121">
        <f>F6/B6</f>
        <v>0.358974358974359</v>
      </c>
    </row>
    <row r="7" spans="1:7" ht="33" thickBot="1">
      <c r="A7" s="24" t="s">
        <v>320</v>
      </c>
      <c r="B7" s="120"/>
      <c r="C7" s="121"/>
      <c r="D7" s="120"/>
      <c r="E7" s="121"/>
      <c r="F7" s="120"/>
      <c r="G7" s="121"/>
    </row>
    <row r="8" spans="1:7" s="14" customFormat="1" ht="33" thickBot="1">
      <c r="A8" s="24" t="s">
        <v>321</v>
      </c>
      <c r="B8" s="122">
        <f>SUM(D8+F8)</f>
        <v>28</v>
      </c>
      <c r="C8" s="121">
        <f>B8/195</f>
        <v>0.14358974358974358</v>
      </c>
      <c r="D8" s="120">
        <v>18</v>
      </c>
      <c r="E8" s="121">
        <f>D8/$B$6*100</f>
        <v>9.230769230769232</v>
      </c>
      <c r="F8" s="120">
        <v>10</v>
      </c>
      <c r="G8" s="121">
        <f>F8/$B$6*100</f>
        <v>5.128205128205128</v>
      </c>
    </row>
    <row r="9" spans="1:7" ht="33" thickBot="1">
      <c r="A9" s="24" t="s">
        <v>322</v>
      </c>
      <c r="B9" s="122">
        <f>SUM(D9+F9)</f>
        <v>3</v>
      </c>
      <c r="C9" s="121">
        <f>B9/195</f>
        <v>0.015384615384615385</v>
      </c>
      <c r="D9" s="120">
        <v>2</v>
      </c>
      <c r="E9" s="121">
        <f aca="true" t="shared" si="0" ref="E9:E31">D9/$B$6*100</f>
        <v>1.0256410256410255</v>
      </c>
      <c r="F9" s="120">
        <v>1</v>
      </c>
      <c r="G9" s="121">
        <f aca="true" t="shared" si="1" ref="G9:G31">F9/$B$6*100</f>
        <v>0.5128205128205128</v>
      </c>
    </row>
    <row r="10" spans="1:7" ht="33" thickBot="1">
      <c r="A10" s="24" t="s">
        <v>323</v>
      </c>
      <c r="B10" s="122">
        <f aca="true" t="shared" si="2" ref="B10:B31">SUM(D10+F10)</f>
        <v>0</v>
      </c>
      <c r="C10" s="121">
        <f aca="true" t="shared" si="3" ref="C10:C31">B10/195</f>
        <v>0</v>
      </c>
      <c r="D10" s="120">
        <v>0</v>
      </c>
      <c r="E10" s="121">
        <f t="shared" si="0"/>
        <v>0</v>
      </c>
      <c r="F10" s="120">
        <v>0</v>
      </c>
      <c r="G10" s="121">
        <f t="shared" si="1"/>
        <v>0</v>
      </c>
    </row>
    <row r="11" spans="1:7" ht="33" thickBot="1">
      <c r="A11" s="24" t="s">
        <v>324</v>
      </c>
      <c r="B11" s="122">
        <f t="shared" si="2"/>
        <v>7</v>
      </c>
      <c r="C11" s="121">
        <f t="shared" si="3"/>
        <v>0.035897435897435895</v>
      </c>
      <c r="D11" s="120">
        <v>4</v>
      </c>
      <c r="E11" s="121">
        <f t="shared" si="0"/>
        <v>2.051282051282051</v>
      </c>
      <c r="F11" s="120">
        <v>3</v>
      </c>
      <c r="G11" s="121">
        <f t="shared" si="1"/>
        <v>1.5384615384615385</v>
      </c>
    </row>
    <row r="12" spans="1:7" ht="33" thickBot="1">
      <c r="A12" s="24" t="s">
        <v>325</v>
      </c>
      <c r="B12" s="122">
        <f t="shared" si="2"/>
        <v>3</v>
      </c>
      <c r="C12" s="121">
        <f t="shared" si="3"/>
        <v>0.015384615384615385</v>
      </c>
      <c r="D12" s="120">
        <v>3</v>
      </c>
      <c r="E12" s="121">
        <f t="shared" si="0"/>
        <v>1.5384615384615385</v>
      </c>
      <c r="F12" s="120">
        <v>0</v>
      </c>
      <c r="G12" s="121">
        <f t="shared" si="1"/>
        <v>0</v>
      </c>
    </row>
    <row r="13" spans="1:7" ht="33" thickBot="1">
      <c r="A13" s="24" t="s">
        <v>326</v>
      </c>
      <c r="B13" s="122">
        <f t="shared" si="2"/>
        <v>3</v>
      </c>
      <c r="C13" s="121">
        <f t="shared" si="3"/>
        <v>0.015384615384615385</v>
      </c>
      <c r="D13" s="120">
        <v>2</v>
      </c>
      <c r="E13" s="121">
        <f t="shared" si="0"/>
        <v>1.0256410256410255</v>
      </c>
      <c r="F13" s="120">
        <v>1</v>
      </c>
      <c r="G13" s="121">
        <f t="shared" si="1"/>
        <v>0.5128205128205128</v>
      </c>
    </row>
    <row r="14" spans="1:7" ht="33" thickBot="1">
      <c r="A14" s="24" t="s">
        <v>327</v>
      </c>
      <c r="B14" s="122">
        <f t="shared" si="2"/>
        <v>4</v>
      </c>
      <c r="C14" s="121">
        <f t="shared" si="3"/>
        <v>0.020512820512820513</v>
      </c>
      <c r="D14" s="120">
        <v>4</v>
      </c>
      <c r="E14" s="121">
        <f t="shared" si="0"/>
        <v>2.051282051282051</v>
      </c>
      <c r="F14" s="120">
        <v>0</v>
      </c>
      <c r="G14" s="121">
        <f t="shared" si="1"/>
        <v>0</v>
      </c>
    </row>
    <row r="15" spans="1:7" ht="33" thickBot="1">
      <c r="A15" s="24" t="s">
        <v>328</v>
      </c>
      <c r="B15" s="122">
        <f t="shared" si="2"/>
        <v>0</v>
      </c>
      <c r="C15" s="121">
        <f t="shared" si="3"/>
        <v>0</v>
      </c>
      <c r="D15" s="120">
        <v>0</v>
      </c>
      <c r="E15" s="121">
        <f t="shared" si="0"/>
        <v>0</v>
      </c>
      <c r="F15" s="120">
        <v>0</v>
      </c>
      <c r="G15" s="121">
        <f t="shared" si="1"/>
        <v>0</v>
      </c>
    </row>
    <row r="16" spans="1:7" ht="33" thickBot="1">
      <c r="A16" s="24" t="s">
        <v>329</v>
      </c>
      <c r="B16" s="122">
        <f t="shared" si="2"/>
        <v>0</v>
      </c>
      <c r="C16" s="121">
        <f t="shared" si="3"/>
        <v>0</v>
      </c>
      <c r="D16" s="120">
        <v>0</v>
      </c>
      <c r="E16" s="121">
        <f t="shared" si="0"/>
        <v>0</v>
      </c>
      <c r="F16" s="120">
        <v>0</v>
      </c>
      <c r="G16" s="121">
        <f t="shared" si="1"/>
        <v>0</v>
      </c>
    </row>
    <row r="17" spans="1:7" ht="33" thickBot="1">
      <c r="A17" s="24" t="s">
        <v>330</v>
      </c>
      <c r="B17" s="122">
        <f t="shared" si="2"/>
        <v>2</v>
      </c>
      <c r="C17" s="121">
        <f t="shared" si="3"/>
        <v>0.010256410256410256</v>
      </c>
      <c r="D17" s="120">
        <v>1</v>
      </c>
      <c r="E17" s="121">
        <f t="shared" si="0"/>
        <v>0.5128205128205128</v>
      </c>
      <c r="F17" s="120">
        <v>1</v>
      </c>
      <c r="G17" s="121">
        <f t="shared" si="1"/>
        <v>0.5128205128205128</v>
      </c>
    </row>
    <row r="18" spans="1:7" ht="33" thickBot="1">
      <c r="A18" s="24" t="s">
        <v>331</v>
      </c>
      <c r="B18" s="122">
        <f t="shared" si="2"/>
        <v>1</v>
      </c>
      <c r="C18" s="121">
        <f t="shared" si="3"/>
        <v>0.005128205128205128</v>
      </c>
      <c r="D18" s="120">
        <v>1</v>
      </c>
      <c r="E18" s="121">
        <f t="shared" si="0"/>
        <v>0.5128205128205128</v>
      </c>
      <c r="F18" s="120">
        <v>0</v>
      </c>
      <c r="G18" s="121">
        <f t="shared" si="1"/>
        <v>0</v>
      </c>
    </row>
    <row r="19" spans="1:7" ht="33" thickBot="1">
      <c r="A19" s="24" t="s">
        <v>332</v>
      </c>
      <c r="B19" s="122">
        <f t="shared" si="2"/>
        <v>6</v>
      </c>
      <c r="C19" s="121">
        <f t="shared" si="3"/>
        <v>0.03076923076923077</v>
      </c>
      <c r="D19" s="120">
        <v>3</v>
      </c>
      <c r="E19" s="121">
        <f t="shared" si="0"/>
        <v>1.5384615384615385</v>
      </c>
      <c r="F19" s="120">
        <v>3</v>
      </c>
      <c r="G19" s="121">
        <f t="shared" si="1"/>
        <v>1.5384615384615385</v>
      </c>
    </row>
    <row r="20" spans="1:7" ht="33" thickBot="1">
      <c r="A20" s="24" t="s">
        <v>333</v>
      </c>
      <c r="B20" s="122">
        <f t="shared" si="2"/>
        <v>2</v>
      </c>
      <c r="C20" s="121">
        <f t="shared" si="3"/>
        <v>0.010256410256410256</v>
      </c>
      <c r="D20" s="120">
        <v>1</v>
      </c>
      <c r="E20" s="121">
        <f t="shared" si="0"/>
        <v>0.5128205128205128</v>
      </c>
      <c r="F20" s="120">
        <v>1</v>
      </c>
      <c r="G20" s="121">
        <f t="shared" si="1"/>
        <v>0.5128205128205128</v>
      </c>
    </row>
    <row r="21" spans="1:7" ht="38.25" customHeight="1" thickBot="1">
      <c r="A21" s="24" t="s">
        <v>334</v>
      </c>
      <c r="B21" s="122">
        <f t="shared" si="2"/>
        <v>0</v>
      </c>
      <c r="C21" s="121">
        <f t="shared" si="3"/>
        <v>0</v>
      </c>
      <c r="D21" s="120">
        <v>0</v>
      </c>
      <c r="E21" s="121">
        <f t="shared" si="0"/>
        <v>0</v>
      </c>
      <c r="F21" s="120">
        <v>0</v>
      </c>
      <c r="G21" s="121">
        <f t="shared" si="1"/>
        <v>0</v>
      </c>
    </row>
    <row r="22" spans="1:7" ht="33" thickBot="1">
      <c r="A22" s="24" t="s">
        <v>335</v>
      </c>
      <c r="B22" s="122">
        <f t="shared" si="2"/>
        <v>1</v>
      </c>
      <c r="C22" s="121">
        <f t="shared" si="3"/>
        <v>0.005128205128205128</v>
      </c>
      <c r="D22" s="120">
        <v>0</v>
      </c>
      <c r="E22" s="121">
        <f t="shared" si="0"/>
        <v>0</v>
      </c>
      <c r="F22" s="120">
        <v>1</v>
      </c>
      <c r="G22" s="121">
        <f t="shared" si="1"/>
        <v>0.5128205128205128</v>
      </c>
    </row>
    <row r="23" spans="1:7" ht="33" thickBot="1">
      <c r="A23" s="24" t="s">
        <v>336</v>
      </c>
      <c r="B23" s="122">
        <f t="shared" si="2"/>
        <v>2</v>
      </c>
      <c r="C23" s="121">
        <f t="shared" si="3"/>
        <v>0.010256410256410256</v>
      </c>
      <c r="D23" s="120">
        <v>1</v>
      </c>
      <c r="E23" s="121">
        <f t="shared" si="0"/>
        <v>0.5128205128205128</v>
      </c>
      <c r="F23" s="120">
        <v>1</v>
      </c>
      <c r="G23" s="121">
        <f t="shared" si="1"/>
        <v>0.5128205128205128</v>
      </c>
    </row>
    <row r="24" spans="1:7" s="14" customFormat="1" ht="33" thickBot="1">
      <c r="A24" s="24" t="s">
        <v>337</v>
      </c>
      <c r="B24" s="122">
        <f t="shared" si="2"/>
        <v>20</v>
      </c>
      <c r="C24" s="121">
        <f t="shared" si="3"/>
        <v>0.10256410256410256</v>
      </c>
      <c r="D24" s="120">
        <v>15</v>
      </c>
      <c r="E24" s="121">
        <f t="shared" si="0"/>
        <v>7.6923076923076925</v>
      </c>
      <c r="F24" s="120">
        <v>5</v>
      </c>
      <c r="G24" s="121">
        <f t="shared" si="1"/>
        <v>2.564102564102564</v>
      </c>
    </row>
    <row r="25" spans="1:7" s="14" customFormat="1" ht="33" thickBot="1">
      <c r="A25" s="24" t="s">
        <v>338</v>
      </c>
      <c r="B25" s="122">
        <f t="shared" si="2"/>
        <v>0</v>
      </c>
      <c r="C25" s="121">
        <f t="shared" si="3"/>
        <v>0</v>
      </c>
      <c r="D25" s="120">
        <v>0</v>
      </c>
      <c r="E25" s="121">
        <f t="shared" si="0"/>
        <v>0</v>
      </c>
      <c r="F25" s="120">
        <v>0</v>
      </c>
      <c r="G25" s="121">
        <f t="shared" si="1"/>
        <v>0</v>
      </c>
    </row>
    <row r="26" spans="1:7" s="14" customFormat="1" ht="33" thickBot="1">
      <c r="A26" s="24" t="s">
        <v>339</v>
      </c>
      <c r="B26" s="122">
        <f t="shared" si="2"/>
        <v>6</v>
      </c>
      <c r="C26" s="121">
        <f t="shared" si="3"/>
        <v>0.03076923076923077</v>
      </c>
      <c r="D26" s="120">
        <v>4</v>
      </c>
      <c r="E26" s="121">
        <f t="shared" si="0"/>
        <v>2.051282051282051</v>
      </c>
      <c r="F26" s="120">
        <v>2</v>
      </c>
      <c r="G26" s="121">
        <f t="shared" si="1"/>
        <v>1.0256410256410255</v>
      </c>
    </row>
    <row r="27" spans="1:7" s="14" customFormat="1" ht="33" thickBot="1">
      <c r="A27" s="24" t="s">
        <v>340</v>
      </c>
      <c r="B27" s="122">
        <f t="shared" si="2"/>
        <v>94</v>
      </c>
      <c r="C27" s="121">
        <f t="shared" si="3"/>
        <v>0.48205128205128206</v>
      </c>
      <c r="D27" s="120">
        <v>56</v>
      </c>
      <c r="E27" s="121">
        <f t="shared" si="0"/>
        <v>28.717948717948715</v>
      </c>
      <c r="F27" s="120">
        <v>38</v>
      </c>
      <c r="G27" s="121">
        <f t="shared" si="1"/>
        <v>19.48717948717949</v>
      </c>
    </row>
    <row r="28" spans="1:7" s="14" customFormat="1" ht="33" thickBot="1">
      <c r="A28" s="24" t="s">
        <v>341</v>
      </c>
      <c r="B28" s="122">
        <f t="shared" si="2"/>
        <v>13</v>
      </c>
      <c r="C28" s="121">
        <f t="shared" si="3"/>
        <v>0.06666666666666667</v>
      </c>
      <c r="D28" s="120">
        <v>10</v>
      </c>
      <c r="E28" s="121">
        <f t="shared" si="0"/>
        <v>5.128205128205128</v>
      </c>
      <c r="F28" s="120">
        <v>3</v>
      </c>
      <c r="G28" s="121">
        <f t="shared" si="1"/>
        <v>1.5384615384615385</v>
      </c>
    </row>
    <row r="29" spans="1:7" s="14" customFormat="1" ht="33" thickBot="1">
      <c r="A29" s="24" t="s">
        <v>342</v>
      </c>
      <c r="B29" s="122">
        <f t="shared" si="2"/>
        <v>0</v>
      </c>
      <c r="C29" s="121">
        <f t="shared" si="3"/>
        <v>0</v>
      </c>
      <c r="D29" s="120">
        <v>0</v>
      </c>
      <c r="E29" s="121">
        <f t="shared" si="0"/>
        <v>0</v>
      </c>
      <c r="F29" s="120">
        <v>0</v>
      </c>
      <c r="G29" s="121">
        <f t="shared" si="1"/>
        <v>0</v>
      </c>
    </row>
    <row r="30" spans="1:7" ht="33" thickBot="1">
      <c r="A30" s="24" t="s">
        <v>343</v>
      </c>
      <c r="B30" s="122">
        <f t="shared" si="2"/>
        <v>0</v>
      </c>
      <c r="C30" s="121">
        <f t="shared" si="3"/>
        <v>0</v>
      </c>
      <c r="D30" s="120">
        <v>0</v>
      </c>
      <c r="E30" s="121">
        <f t="shared" si="0"/>
        <v>0</v>
      </c>
      <c r="F30" s="120">
        <v>0</v>
      </c>
      <c r="G30" s="121">
        <f t="shared" si="1"/>
        <v>0</v>
      </c>
    </row>
    <row r="31" spans="1:7" ht="33" thickBot="1">
      <c r="A31" s="123" t="s">
        <v>344</v>
      </c>
      <c r="B31" s="124">
        <f t="shared" si="2"/>
        <v>0</v>
      </c>
      <c r="C31" s="125">
        <f t="shared" si="3"/>
        <v>0</v>
      </c>
      <c r="D31" s="126">
        <v>0</v>
      </c>
      <c r="E31" s="125">
        <f t="shared" si="0"/>
        <v>0</v>
      </c>
      <c r="F31" s="126">
        <v>0</v>
      </c>
      <c r="G31" s="125">
        <f t="shared" si="1"/>
        <v>0</v>
      </c>
    </row>
    <row r="32" spans="1:7" ht="39" customHeight="1">
      <c r="A32" s="127" t="s">
        <v>345</v>
      </c>
      <c r="B32" s="128"/>
      <c r="C32" s="129"/>
      <c r="D32" s="128"/>
      <c r="E32" s="130"/>
      <c r="F32" s="128"/>
      <c r="G32" s="131"/>
    </row>
    <row r="33" spans="1:7" ht="47.25" customHeight="1">
      <c r="A33" s="132" t="s">
        <v>346</v>
      </c>
      <c r="B33" s="133">
        <f>SUM(D33+F33)</f>
        <v>0</v>
      </c>
      <c r="C33" s="133">
        <v>0</v>
      </c>
      <c r="D33" s="134">
        <v>0</v>
      </c>
      <c r="E33" s="135">
        <v>0</v>
      </c>
      <c r="F33" s="134">
        <v>0</v>
      </c>
      <c r="G33" s="136">
        <v>0</v>
      </c>
    </row>
    <row r="34" spans="1:7" ht="33" customHeight="1">
      <c r="A34" s="132" t="s">
        <v>347</v>
      </c>
      <c r="B34" s="133">
        <f aca="true" t="shared" si="4" ref="B34:B49">SUM(D34+F34)</f>
        <v>6</v>
      </c>
      <c r="C34" s="135">
        <f>B34/195</f>
        <v>0.03076923076923077</v>
      </c>
      <c r="D34" s="134">
        <v>3</v>
      </c>
      <c r="E34" s="135">
        <f>D34/$B$6*100</f>
        <v>1.5384615384615385</v>
      </c>
      <c r="F34" s="134">
        <v>3</v>
      </c>
      <c r="G34" s="136">
        <f>F34/$B$6*100</f>
        <v>1.5384615384615385</v>
      </c>
    </row>
    <row r="35" spans="1:7" ht="36" customHeight="1">
      <c r="A35" s="132" t="s">
        <v>348</v>
      </c>
      <c r="B35" s="133">
        <f t="shared" si="4"/>
        <v>16</v>
      </c>
      <c r="C35" s="135">
        <f aca="true" t="shared" si="5" ref="C35:C49">B35/195</f>
        <v>0.08205128205128205</v>
      </c>
      <c r="D35" s="134">
        <v>8</v>
      </c>
      <c r="E35" s="135">
        <f aca="true" t="shared" si="6" ref="E35:E49">D35/$B$6*100</f>
        <v>4.102564102564102</v>
      </c>
      <c r="F35" s="134">
        <v>8</v>
      </c>
      <c r="G35" s="136">
        <f aca="true" t="shared" si="7" ref="G35:G49">F35/$B$6*100</f>
        <v>4.102564102564102</v>
      </c>
    </row>
    <row r="36" spans="1:7" ht="36.75" customHeight="1">
      <c r="A36" s="132" t="s">
        <v>349</v>
      </c>
      <c r="B36" s="133">
        <f t="shared" si="4"/>
        <v>27</v>
      </c>
      <c r="C36" s="135">
        <f t="shared" si="5"/>
        <v>0.13846153846153847</v>
      </c>
      <c r="D36" s="134">
        <v>14</v>
      </c>
      <c r="E36" s="135">
        <f t="shared" si="6"/>
        <v>7.179487179487179</v>
      </c>
      <c r="F36" s="134">
        <v>13</v>
      </c>
      <c r="G36" s="136">
        <f t="shared" si="7"/>
        <v>6.666666666666667</v>
      </c>
    </row>
    <row r="37" spans="1:7" ht="35.25" customHeight="1">
      <c r="A37" s="132" t="s">
        <v>350</v>
      </c>
      <c r="B37" s="133">
        <f t="shared" si="4"/>
        <v>42</v>
      </c>
      <c r="C37" s="135">
        <f t="shared" si="5"/>
        <v>0.2153846153846154</v>
      </c>
      <c r="D37" s="134">
        <v>31</v>
      </c>
      <c r="E37" s="135">
        <f t="shared" si="6"/>
        <v>15.897435897435896</v>
      </c>
      <c r="F37" s="134">
        <v>11</v>
      </c>
      <c r="G37" s="136">
        <f t="shared" si="7"/>
        <v>5.641025641025641</v>
      </c>
    </row>
    <row r="38" spans="1:14" ht="36" customHeight="1">
      <c r="A38" s="132" t="s">
        <v>351</v>
      </c>
      <c r="B38" s="133">
        <f t="shared" si="4"/>
        <v>42</v>
      </c>
      <c r="C38" s="135">
        <f t="shared" si="5"/>
        <v>0.2153846153846154</v>
      </c>
      <c r="D38" s="134">
        <v>31</v>
      </c>
      <c r="E38" s="135">
        <f t="shared" si="6"/>
        <v>15.897435897435896</v>
      </c>
      <c r="F38" s="134">
        <v>11</v>
      </c>
      <c r="G38" s="136">
        <f t="shared" si="7"/>
        <v>5.641025641025641</v>
      </c>
      <c r="M38" s="15"/>
      <c r="N38" s="15"/>
    </row>
    <row r="39" spans="1:14" ht="34.5" customHeight="1">
      <c r="A39" s="132" t="s">
        <v>352</v>
      </c>
      <c r="B39" s="133">
        <f t="shared" si="4"/>
        <v>28</v>
      </c>
      <c r="C39" s="135">
        <f t="shared" si="5"/>
        <v>0.14358974358974358</v>
      </c>
      <c r="D39" s="134">
        <v>17</v>
      </c>
      <c r="E39" s="135">
        <f t="shared" si="6"/>
        <v>8.717948717948717</v>
      </c>
      <c r="F39" s="134">
        <v>11</v>
      </c>
      <c r="G39" s="136">
        <f t="shared" si="7"/>
        <v>5.641025641025641</v>
      </c>
      <c r="M39" s="15"/>
      <c r="N39" s="15"/>
    </row>
    <row r="40" spans="1:14" ht="33" customHeight="1">
      <c r="A40" s="132" t="s">
        <v>353</v>
      </c>
      <c r="B40" s="133">
        <f t="shared" si="4"/>
        <v>15</v>
      </c>
      <c r="C40" s="135">
        <f t="shared" si="5"/>
        <v>0.07692307692307693</v>
      </c>
      <c r="D40" s="134">
        <v>9</v>
      </c>
      <c r="E40" s="135">
        <f t="shared" si="6"/>
        <v>4.615384615384616</v>
      </c>
      <c r="F40" s="134">
        <v>6</v>
      </c>
      <c r="G40" s="136">
        <f t="shared" si="7"/>
        <v>3.076923076923077</v>
      </c>
      <c r="M40" s="15"/>
      <c r="N40" s="15"/>
    </row>
    <row r="41" spans="1:14" ht="30.75" customHeight="1">
      <c r="A41" s="132" t="s">
        <v>354</v>
      </c>
      <c r="B41" s="133">
        <f t="shared" si="4"/>
        <v>10</v>
      </c>
      <c r="C41" s="135">
        <f t="shared" si="5"/>
        <v>0.05128205128205128</v>
      </c>
      <c r="D41" s="134">
        <v>9</v>
      </c>
      <c r="E41" s="135">
        <f t="shared" si="6"/>
        <v>4.615384615384616</v>
      </c>
      <c r="F41" s="134">
        <v>1</v>
      </c>
      <c r="G41" s="136">
        <f t="shared" si="7"/>
        <v>0.5128205128205128</v>
      </c>
      <c r="M41" s="15"/>
      <c r="N41" s="15"/>
    </row>
    <row r="42" spans="1:14" ht="37.5" customHeight="1">
      <c r="A42" s="132" t="s">
        <v>355</v>
      </c>
      <c r="B42" s="133">
        <f t="shared" si="4"/>
        <v>5</v>
      </c>
      <c r="C42" s="135">
        <f t="shared" si="5"/>
        <v>0.02564102564102564</v>
      </c>
      <c r="D42" s="134">
        <v>1</v>
      </c>
      <c r="E42" s="135">
        <f t="shared" si="6"/>
        <v>0.5128205128205128</v>
      </c>
      <c r="F42" s="134">
        <v>4</v>
      </c>
      <c r="G42" s="136">
        <f t="shared" si="7"/>
        <v>2.051282051282051</v>
      </c>
      <c r="M42" s="15"/>
      <c r="N42" s="15"/>
    </row>
    <row r="43" spans="1:14" ht="33" customHeight="1" thickBot="1">
      <c r="A43" s="137" t="s">
        <v>356</v>
      </c>
      <c r="B43" s="138">
        <f t="shared" si="4"/>
        <v>4</v>
      </c>
      <c r="C43" s="139">
        <f t="shared" si="5"/>
        <v>0.020512820512820513</v>
      </c>
      <c r="D43" s="140">
        <v>2</v>
      </c>
      <c r="E43" s="139">
        <f t="shared" si="6"/>
        <v>1.0256410256410255</v>
      </c>
      <c r="F43" s="140">
        <v>2</v>
      </c>
      <c r="G43" s="141">
        <f t="shared" si="7"/>
        <v>1.0256410256410255</v>
      </c>
      <c r="M43" s="15"/>
      <c r="N43" s="15"/>
    </row>
    <row r="44" spans="1:13" ht="34.5" customHeight="1">
      <c r="A44" s="142" t="s">
        <v>357</v>
      </c>
      <c r="B44" s="143">
        <f t="shared" si="4"/>
        <v>0</v>
      </c>
      <c r="C44" s="144">
        <f t="shared" si="5"/>
        <v>0</v>
      </c>
      <c r="D44" s="145">
        <v>0</v>
      </c>
      <c r="E44" s="144">
        <f t="shared" si="6"/>
        <v>0</v>
      </c>
      <c r="F44" s="145">
        <v>0</v>
      </c>
      <c r="G44" s="144">
        <f t="shared" si="7"/>
        <v>0</v>
      </c>
      <c r="J44" s="16"/>
      <c r="M44" s="15"/>
    </row>
    <row r="45" spans="1:12" ht="36.75" customHeight="1">
      <c r="A45" s="25" t="s">
        <v>358</v>
      </c>
      <c r="B45" s="146">
        <f t="shared" si="4"/>
        <v>2</v>
      </c>
      <c r="C45" s="147">
        <f t="shared" si="5"/>
        <v>0.010256410256410256</v>
      </c>
      <c r="D45" s="148">
        <v>2</v>
      </c>
      <c r="E45" s="147">
        <f t="shared" si="6"/>
        <v>1.0256410256410255</v>
      </c>
      <c r="F45" s="148">
        <v>0</v>
      </c>
      <c r="G45" s="147">
        <f t="shared" si="7"/>
        <v>0</v>
      </c>
      <c r="J45" s="16"/>
      <c r="K45" s="15"/>
      <c r="L45" s="15"/>
    </row>
    <row r="46" spans="1:12" ht="32.25">
      <c r="A46" s="25" t="s">
        <v>359</v>
      </c>
      <c r="B46" s="146">
        <f t="shared" si="4"/>
        <v>12</v>
      </c>
      <c r="C46" s="147">
        <f t="shared" si="5"/>
        <v>0.06153846153846154</v>
      </c>
      <c r="D46" s="148">
        <v>9</v>
      </c>
      <c r="E46" s="147">
        <f t="shared" si="6"/>
        <v>4.615384615384616</v>
      </c>
      <c r="F46" s="148">
        <v>3</v>
      </c>
      <c r="G46" s="147">
        <f t="shared" si="7"/>
        <v>1.5384615384615385</v>
      </c>
      <c r="J46" s="16"/>
      <c r="K46" s="15"/>
      <c r="L46" s="15"/>
    </row>
    <row r="47" spans="1:12" ht="32.25">
      <c r="A47" s="25" t="s">
        <v>360</v>
      </c>
      <c r="B47" s="146">
        <f t="shared" si="4"/>
        <v>92</v>
      </c>
      <c r="C47" s="147">
        <f t="shared" si="5"/>
        <v>0.4717948717948718</v>
      </c>
      <c r="D47" s="148">
        <v>52</v>
      </c>
      <c r="E47" s="147">
        <f t="shared" si="6"/>
        <v>26.666666666666668</v>
      </c>
      <c r="F47" s="148">
        <v>40</v>
      </c>
      <c r="G47" s="147">
        <f t="shared" si="7"/>
        <v>20.51282051282051</v>
      </c>
      <c r="J47" s="16"/>
      <c r="K47" s="15"/>
      <c r="L47" s="15"/>
    </row>
    <row r="48" spans="1:12" ht="33.75" customHeight="1">
      <c r="A48" s="25" t="s">
        <v>361</v>
      </c>
      <c r="B48" s="146">
        <f t="shared" si="4"/>
        <v>43</v>
      </c>
      <c r="C48" s="147">
        <f t="shared" si="5"/>
        <v>0.2205128205128205</v>
      </c>
      <c r="D48" s="148">
        <v>20</v>
      </c>
      <c r="E48" s="147">
        <f t="shared" si="6"/>
        <v>10.256410256410255</v>
      </c>
      <c r="F48" s="148">
        <v>23</v>
      </c>
      <c r="G48" s="147">
        <f t="shared" si="7"/>
        <v>11.794871794871794</v>
      </c>
      <c r="I48" s="15"/>
      <c r="J48" s="16"/>
      <c r="K48" s="15"/>
      <c r="L48" s="15"/>
    </row>
    <row r="49" spans="1:10" ht="32.25">
      <c r="A49" s="25" t="s">
        <v>362</v>
      </c>
      <c r="B49" s="146">
        <f t="shared" si="4"/>
        <v>46</v>
      </c>
      <c r="C49" s="147">
        <f t="shared" si="5"/>
        <v>0.2358974358974359</v>
      </c>
      <c r="D49" s="149">
        <v>42</v>
      </c>
      <c r="E49" s="147">
        <f t="shared" si="6"/>
        <v>21.53846153846154</v>
      </c>
      <c r="F49" s="149">
        <v>4</v>
      </c>
      <c r="G49" s="147">
        <f t="shared" si="7"/>
        <v>2.051282051282051</v>
      </c>
      <c r="I49" s="15"/>
      <c r="J49" s="15"/>
    </row>
    <row r="50" spans="1:10" ht="16.5" customHeight="1">
      <c r="A50" s="164" t="s">
        <v>363</v>
      </c>
      <c r="B50" s="164"/>
      <c r="C50" s="164"/>
      <c r="D50" s="164"/>
      <c r="E50" s="164"/>
      <c r="F50" s="164"/>
      <c r="G50" s="164"/>
      <c r="I50" s="15"/>
      <c r="J50" s="15"/>
    </row>
    <row r="51" spans="1:10" ht="16.5" customHeight="1">
      <c r="A51" s="28"/>
      <c r="B51" s="28"/>
      <c r="C51" s="28"/>
      <c r="D51" s="28"/>
      <c r="E51" s="28"/>
      <c r="F51" s="28"/>
      <c r="G51" s="28"/>
      <c r="I51" s="15"/>
      <c r="J51" s="15"/>
    </row>
    <row r="52" spans="1:7" ht="15" customHeight="1">
      <c r="A52" s="161" t="s">
        <v>53</v>
      </c>
      <c r="B52" s="161"/>
      <c r="C52" s="161"/>
      <c r="D52" s="161"/>
      <c r="E52" s="161"/>
      <c r="F52" s="161"/>
      <c r="G52" s="161"/>
    </row>
    <row r="53" spans="1:7" ht="15" customHeight="1">
      <c r="A53" s="161" t="s">
        <v>54</v>
      </c>
      <c r="B53" s="161"/>
      <c r="C53" s="161"/>
      <c r="D53" s="161"/>
      <c r="E53" s="161"/>
      <c r="F53" s="161"/>
      <c r="G53" s="161"/>
    </row>
  </sheetData>
  <sheetProtection/>
  <mergeCells count="9">
    <mergeCell ref="A50:G50"/>
    <mergeCell ref="A52:G52"/>
    <mergeCell ref="A53:G53"/>
    <mergeCell ref="A1:G1"/>
    <mergeCell ref="A2:G2"/>
    <mergeCell ref="B3:E3"/>
    <mergeCell ref="B4:C4"/>
    <mergeCell ref="D4:E4"/>
    <mergeCell ref="F4:G4"/>
  </mergeCells>
  <printOptions/>
  <pageMargins left="0.7" right="0.7" top="0.75" bottom="0.75" header="0.3" footer="0.3"/>
  <pageSetup fitToWidth="0" fitToHeight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B3" sqref="A1:G50"/>
    </sheetView>
  </sheetViews>
  <sheetFormatPr defaultColWidth="9.00390625" defaultRowHeight="16.5"/>
  <cols>
    <col min="1" max="1" width="16.00390625" style="26" customWidth="1"/>
    <col min="2" max="2" width="11.625" style="7" customWidth="1"/>
    <col min="3" max="3" width="14.25390625" style="7" customWidth="1"/>
    <col min="4" max="4" width="13.25390625" style="7" customWidth="1"/>
    <col min="5" max="5" width="20.25390625" style="7" customWidth="1"/>
    <col min="6" max="6" width="12.125" style="7" customWidth="1"/>
    <col min="7" max="7" width="24.375" style="7" customWidth="1"/>
    <col min="8" max="8" width="3.875" style="7" customWidth="1"/>
    <col min="9" max="16384" width="9.00390625" style="7" customWidth="1"/>
  </cols>
  <sheetData>
    <row r="1" spans="1:7" ht="37.5" customHeight="1">
      <c r="A1" s="165" t="s">
        <v>141</v>
      </c>
      <c r="B1" s="166"/>
      <c r="C1" s="166"/>
      <c r="D1" s="166"/>
      <c r="E1" s="166"/>
      <c r="F1" s="166"/>
      <c r="G1" s="166"/>
    </row>
    <row r="2" spans="1:7" ht="37.5" customHeight="1">
      <c r="A2" s="167" t="s">
        <v>55</v>
      </c>
      <c r="B2" s="167"/>
      <c r="C2" s="167"/>
      <c r="D2" s="167"/>
      <c r="E2" s="167"/>
      <c r="F2" s="167"/>
      <c r="G2" s="167"/>
    </row>
    <row r="3" spans="1:7" ht="39" customHeight="1">
      <c r="A3" s="20"/>
      <c r="B3" s="168" t="s">
        <v>364</v>
      </c>
      <c r="C3" s="168"/>
      <c r="D3" s="168"/>
      <c r="E3" s="168"/>
      <c r="F3" s="9"/>
      <c r="G3" s="29" t="s">
        <v>58</v>
      </c>
    </row>
    <row r="4" spans="1:7" ht="36" customHeight="1">
      <c r="A4" s="21"/>
      <c r="B4" s="169" t="s">
        <v>60</v>
      </c>
      <c r="C4" s="170"/>
      <c r="D4" s="169" t="s">
        <v>5</v>
      </c>
      <c r="E4" s="170"/>
      <c r="F4" s="169" t="s">
        <v>6</v>
      </c>
      <c r="G4" s="170"/>
    </row>
    <row r="5" spans="1:7" ht="32.25">
      <c r="A5" s="22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17.25" thickBot="1">
      <c r="A6" s="23" t="s">
        <v>9</v>
      </c>
      <c r="B6" s="120">
        <v>205</v>
      </c>
      <c r="C6" s="120">
        <v>100</v>
      </c>
      <c r="D6" s="120">
        <v>141</v>
      </c>
      <c r="E6" s="121">
        <f>D6/B6</f>
        <v>0.6878048780487804</v>
      </c>
      <c r="F6" s="120">
        <v>64</v>
      </c>
      <c r="G6" s="121">
        <f>F6/B6</f>
        <v>0.3121951219512195</v>
      </c>
    </row>
    <row r="7" spans="1:7" ht="33" thickBot="1">
      <c r="A7" s="24" t="s">
        <v>10</v>
      </c>
      <c r="B7" s="120"/>
      <c r="C7" s="121"/>
      <c r="D7" s="120"/>
      <c r="E7" s="121"/>
      <c r="F7" s="120"/>
      <c r="G7" s="121"/>
    </row>
    <row r="8" spans="1:7" s="14" customFormat="1" ht="33" thickBot="1">
      <c r="A8" s="24" t="s">
        <v>11</v>
      </c>
      <c r="B8" s="122">
        <v>13</v>
      </c>
      <c r="C8" s="121">
        <f>B8/205</f>
        <v>0.06341463414634146</v>
      </c>
      <c r="D8" s="120">
        <v>10</v>
      </c>
      <c r="E8" s="121">
        <f>D8/205*100%</f>
        <v>0.04878048780487805</v>
      </c>
      <c r="F8" s="120">
        <v>3</v>
      </c>
      <c r="G8" s="121">
        <f>F8/205*100%</f>
        <v>0.014634146341463415</v>
      </c>
    </row>
    <row r="9" spans="1:7" ht="33" thickBot="1">
      <c r="A9" s="24" t="s">
        <v>12</v>
      </c>
      <c r="B9" s="122">
        <v>2</v>
      </c>
      <c r="C9" s="121">
        <f>B9/205</f>
        <v>0.00975609756097561</v>
      </c>
      <c r="D9" s="120">
        <v>2</v>
      </c>
      <c r="E9" s="121">
        <f aca="true" t="shared" si="0" ref="E9:E31">D9/205*100%</f>
        <v>0.00975609756097561</v>
      </c>
      <c r="F9" s="120">
        <v>0</v>
      </c>
      <c r="G9" s="121">
        <f aca="true" t="shared" si="1" ref="G9:G31">F9/205*100%</f>
        <v>0</v>
      </c>
    </row>
    <row r="10" spans="1:7" ht="33" thickBot="1">
      <c r="A10" s="24" t="s">
        <v>13</v>
      </c>
      <c r="B10" s="122">
        <v>0</v>
      </c>
      <c r="C10" s="121">
        <f aca="true" t="shared" si="2" ref="C10:C30">B10/205</f>
        <v>0</v>
      </c>
      <c r="D10" s="120">
        <v>0</v>
      </c>
      <c r="E10" s="121">
        <f t="shared" si="0"/>
        <v>0</v>
      </c>
      <c r="F10" s="120">
        <v>0</v>
      </c>
      <c r="G10" s="121">
        <f t="shared" si="1"/>
        <v>0</v>
      </c>
    </row>
    <row r="11" spans="1:7" ht="33" thickBot="1">
      <c r="A11" s="24" t="s">
        <v>14</v>
      </c>
      <c r="B11" s="122">
        <v>15</v>
      </c>
      <c r="C11" s="121">
        <f t="shared" si="2"/>
        <v>0.07317073170731707</v>
      </c>
      <c r="D11" s="120">
        <v>12</v>
      </c>
      <c r="E11" s="121">
        <f t="shared" si="0"/>
        <v>0.05853658536585366</v>
      </c>
      <c r="F11" s="120">
        <v>3</v>
      </c>
      <c r="G11" s="121">
        <f t="shared" si="1"/>
        <v>0.014634146341463415</v>
      </c>
    </row>
    <row r="12" spans="1:7" ht="33" thickBot="1">
      <c r="A12" s="24" t="s">
        <v>15</v>
      </c>
      <c r="B12" s="122">
        <v>1</v>
      </c>
      <c r="C12" s="121">
        <f t="shared" si="2"/>
        <v>0.004878048780487805</v>
      </c>
      <c r="D12" s="120">
        <v>1</v>
      </c>
      <c r="E12" s="121">
        <f t="shared" si="0"/>
        <v>0.004878048780487805</v>
      </c>
      <c r="F12" s="120">
        <v>0</v>
      </c>
      <c r="G12" s="121">
        <f t="shared" si="1"/>
        <v>0</v>
      </c>
    </row>
    <row r="13" spans="1:7" ht="33" thickBot="1">
      <c r="A13" s="24" t="s">
        <v>16</v>
      </c>
      <c r="B13" s="122">
        <v>1</v>
      </c>
      <c r="C13" s="121">
        <f t="shared" si="2"/>
        <v>0.004878048780487805</v>
      </c>
      <c r="D13" s="120">
        <v>0</v>
      </c>
      <c r="E13" s="121">
        <f t="shared" si="0"/>
        <v>0</v>
      </c>
      <c r="F13" s="120">
        <v>1</v>
      </c>
      <c r="G13" s="121">
        <f t="shared" si="1"/>
        <v>0.004878048780487805</v>
      </c>
    </row>
    <row r="14" spans="1:7" ht="33" thickBot="1">
      <c r="A14" s="24" t="s">
        <v>158</v>
      </c>
      <c r="B14" s="122">
        <v>2</v>
      </c>
      <c r="C14" s="121">
        <f t="shared" si="2"/>
        <v>0.00975609756097561</v>
      </c>
      <c r="D14" s="120">
        <v>1</v>
      </c>
      <c r="E14" s="121">
        <f t="shared" si="0"/>
        <v>0.004878048780487805</v>
      </c>
      <c r="F14" s="120">
        <v>1</v>
      </c>
      <c r="G14" s="121">
        <f t="shared" si="1"/>
        <v>0.004878048780487805</v>
      </c>
    </row>
    <row r="15" spans="1:7" ht="33" thickBot="1">
      <c r="A15" s="24" t="s">
        <v>18</v>
      </c>
      <c r="B15" s="122">
        <v>0</v>
      </c>
      <c r="C15" s="121">
        <f t="shared" si="2"/>
        <v>0</v>
      </c>
      <c r="D15" s="120">
        <v>0</v>
      </c>
      <c r="E15" s="121">
        <f t="shared" si="0"/>
        <v>0</v>
      </c>
      <c r="F15" s="120">
        <v>0</v>
      </c>
      <c r="G15" s="121">
        <f t="shared" si="1"/>
        <v>0</v>
      </c>
    </row>
    <row r="16" spans="1:7" ht="33" thickBot="1">
      <c r="A16" s="24" t="s">
        <v>19</v>
      </c>
      <c r="B16" s="122">
        <v>0</v>
      </c>
      <c r="C16" s="121">
        <f t="shared" si="2"/>
        <v>0</v>
      </c>
      <c r="D16" s="120">
        <v>0</v>
      </c>
      <c r="E16" s="121">
        <f t="shared" si="0"/>
        <v>0</v>
      </c>
      <c r="F16" s="120">
        <v>0</v>
      </c>
      <c r="G16" s="121">
        <f t="shared" si="1"/>
        <v>0</v>
      </c>
    </row>
    <row r="17" spans="1:7" ht="33" thickBot="1">
      <c r="A17" s="24" t="s">
        <v>20</v>
      </c>
      <c r="B17" s="122">
        <v>1</v>
      </c>
      <c r="C17" s="121">
        <f t="shared" si="2"/>
        <v>0.004878048780487805</v>
      </c>
      <c r="D17" s="120">
        <v>1</v>
      </c>
      <c r="E17" s="121">
        <f t="shared" si="0"/>
        <v>0.004878048780487805</v>
      </c>
      <c r="F17" s="120">
        <v>0</v>
      </c>
      <c r="G17" s="121">
        <f t="shared" si="1"/>
        <v>0</v>
      </c>
    </row>
    <row r="18" spans="1:7" ht="33" thickBot="1">
      <c r="A18" s="24" t="s">
        <v>21</v>
      </c>
      <c r="B18" s="122">
        <v>3</v>
      </c>
      <c r="C18" s="121">
        <f t="shared" si="2"/>
        <v>0.014634146341463415</v>
      </c>
      <c r="D18" s="120">
        <v>2</v>
      </c>
      <c r="E18" s="121">
        <f t="shared" si="0"/>
        <v>0.00975609756097561</v>
      </c>
      <c r="F18" s="120">
        <v>1</v>
      </c>
      <c r="G18" s="121">
        <f t="shared" si="1"/>
        <v>0.004878048780487805</v>
      </c>
    </row>
    <row r="19" spans="1:7" ht="33" thickBot="1">
      <c r="A19" s="24" t="s">
        <v>22</v>
      </c>
      <c r="B19" s="122">
        <v>5</v>
      </c>
      <c r="C19" s="121">
        <f t="shared" si="2"/>
        <v>0.024390243902439025</v>
      </c>
      <c r="D19" s="120">
        <v>1</v>
      </c>
      <c r="E19" s="121">
        <f t="shared" si="0"/>
        <v>0.004878048780487805</v>
      </c>
      <c r="F19" s="120">
        <v>4</v>
      </c>
      <c r="G19" s="121">
        <f t="shared" si="1"/>
        <v>0.01951219512195122</v>
      </c>
    </row>
    <row r="20" spans="1:7" ht="33" thickBot="1">
      <c r="A20" s="24" t="s">
        <v>23</v>
      </c>
      <c r="B20" s="122">
        <v>2</v>
      </c>
      <c r="C20" s="121">
        <f t="shared" si="2"/>
        <v>0.00975609756097561</v>
      </c>
      <c r="D20" s="120">
        <v>2</v>
      </c>
      <c r="E20" s="121">
        <f t="shared" si="0"/>
        <v>0.00975609756097561</v>
      </c>
      <c r="F20" s="120">
        <v>0</v>
      </c>
      <c r="G20" s="121">
        <f t="shared" si="1"/>
        <v>0</v>
      </c>
    </row>
    <row r="21" spans="1:7" ht="38.25" customHeight="1" thickBot="1">
      <c r="A21" s="24" t="s">
        <v>65</v>
      </c>
      <c r="B21" s="122">
        <v>2</v>
      </c>
      <c r="C21" s="121">
        <f t="shared" si="2"/>
        <v>0.00975609756097561</v>
      </c>
      <c r="D21" s="120">
        <v>2</v>
      </c>
      <c r="E21" s="121">
        <f t="shared" si="0"/>
        <v>0.00975609756097561</v>
      </c>
      <c r="F21" s="120">
        <v>0</v>
      </c>
      <c r="G21" s="121">
        <f t="shared" si="1"/>
        <v>0</v>
      </c>
    </row>
    <row r="22" spans="1:7" ht="33" thickBot="1">
      <c r="A22" s="24" t="s">
        <v>24</v>
      </c>
      <c r="B22" s="122">
        <v>0</v>
      </c>
      <c r="C22" s="121">
        <f t="shared" si="2"/>
        <v>0</v>
      </c>
      <c r="D22" s="120">
        <v>0</v>
      </c>
      <c r="E22" s="121">
        <f t="shared" si="0"/>
        <v>0</v>
      </c>
      <c r="F22" s="120">
        <v>0</v>
      </c>
      <c r="G22" s="121">
        <f t="shared" si="1"/>
        <v>0</v>
      </c>
    </row>
    <row r="23" spans="1:7" ht="33" thickBot="1">
      <c r="A23" s="24" t="s">
        <v>25</v>
      </c>
      <c r="B23" s="122">
        <v>5</v>
      </c>
      <c r="C23" s="121">
        <f t="shared" si="2"/>
        <v>0.024390243902439025</v>
      </c>
      <c r="D23" s="120">
        <v>3</v>
      </c>
      <c r="E23" s="121">
        <f t="shared" si="0"/>
        <v>0.014634146341463415</v>
      </c>
      <c r="F23" s="120">
        <v>2</v>
      </c>
      <c r="G23" s="121">
        <f t="shared" si="1"/>
        <v>0.00975609756097561</v>
      </c>
    </row>
    <row r="24" spans="1:7" s="14" customFormat="1" ht="33" thickBot="1">
      <c r="A24" s="24" t="s">
        <v>26</v>
      </c>
      <c r="B24" s="122">
        <v>16</v>
      </c>
      <c r="C24" s="121">
        <f t="shared" si="2"/>
        <v>0.07804878048780488</v>
      </c>
      <c r="D24" s="120">
        <v>11</v>
      </c>
      <c r="E24" s="121">
        <f t="shared" si="0"/>
        <v>0.05365853658536585</v>
      </c>
      <c r="F24" s="120">
        <v>5</v>
      </c>
      <c r="G24" s="121">
        <f t="shared" si="1"/>
        <v>0.024390243902439025</v>
      </c>
    </row>
    <row r="25" spans="1:7" s="14" customFormat="1" ht="33" thickBot="1">
      <c r="A25" s="24" t="s">
        <v>27</v>
      </c>
      <c r="B25" s="122">
        <v>0</v>
      </c>
      <c r="C25" s="121">
        <f t="shared" si="2"/>
        <v>0</v>
      </c>
      <c r="D25" s="120">
        <v>0</v>
      </c>
      <c r="E25" s="121">
        <f t="shared" si="0"/>
        <v>0</v>
      </c>
      <c r="F25" s="120">
        <v>0</v>
      </c>
      <c r="G25" s="121">
        <f t="shared" si="1"/>
        <v>0</v>
      </c>
    </row>
    <row r="26" spans="1:7" s="14" customFormat="1" ht="33" thickBot="1">
      <c r="A26" s="24" t="s">
        <v>28</v>
      </c>
      <c r="B26" s="122">
        <v>8</v>
      </c>
      <c r="C26" s="121">
        <f t="shared" si="2"/>
        <v>0.03902439024390244</v>
      </c>
      <c r="D26" s="120">
        <v>3</v>
      </c>
      <c r="E26" s="121">
        <f t="shared" si="0"/>
        <v>0.014634146341463415</v>
      </c>
      <c r="F26" s="120">
        <v>5</v>
      </c>
      <c r="G26" s="121">
        <f t="shared" si="1"/>
        <v>0.024390243902439025</v>
      </c>
    </row>
    <row r="27" spans="1:7" s="14" customFormat="1" ht="33" thickBot="1">
      <c r="A27" s="24" t="s">
        <v>29</v>
      </c>
      <c r="B27" s="122">
        <v>111</v>
      </c>
      <c r="C27" s="121">
        <f t="shared" si="2"/>
        <v>0.5414634146341464</v>
      </c>
      <c r="D27" s="120">
        <v>81</v>
      </c>
      <c r="E27" s="121">
        <f t="shared" si="0"/>
        <v>0.3951219512195122</v>
      </c>
      <c r="F27" s="120">
        <v>30</v>
      </c>
      <c r="G27" s="121">
        <f t="shared" si="1"/>
        <v>0.14634146341463414</v>
      </c>
    </row>
    <row r="28" spans="1:7" s="14" customFormat="1" ht="33" thickBot="1">
      <c r="A28" s="24" t="s">
        <v>30</v>
      </c>
      <c r="B28" s="122">
        <v>18</v>
      </c>
      <c r="C28" s="121">
        <f t="shared" si="2"/>
        <v>0.08780487804878048</v>
      </c>
      <c r="D28" s="120">
        <v>9</v>
      </c>
      <c r="E28" s="121">
        <f t="shared" si="0"/>
        <v>0.04390243902439024</v>
      </c>
      <c r="F28" s="120">
        <v>9</v>
      </c>
      <c r="G28" s="121">
        <f t="shared" si="1"/>
        <v>0.04390243902439024</v>
      </c>
    </row>
    <row r="29" spans="1:7" s="14" customFormat="1" ht="33" thickBot="1">
      <c r="A29" s="24" t="s">
        <v>31</v>
      </c>
      <c r="B29" s="120">
        <v>0</v>
      </c>
      <c r="C29" s="121">
        <f t="shared" si="2"/>
        <v>0</v>
      </c>
      <c r="D29" s="120">
        <v>0</v>
      </c>
      <c r="E29" s="121">
        <f t="shared" si="0"/>
        <v>0</v>
      </c>
      <c r="F29" s="120">
        <v>0</v>
      </c>
      <c r="G29" s="121">
        <f t="shared" si="1"/>
        <v>0</v>
      </c>
    </row>
    <row r="30" spans="1:7" ht="33" thickBot="1">
      <c r="A30" s="24" t="s">
        <v>32</v>
      </c>
      <c r="B30" s="120">
        <v>0</v>
      </c>
      <c r="C30" s="121">
        <f t="shared" si="2"/>
        <v>0</v>
      </c>
      <c r="D30" s="120">
        <v>0</v>
      </c>
      <c r="E30" s="121">
        <f t="shared" si="0"/>
        <v>0</v>
      </c>
      <c r="F30" s="120">
        <v>0</v>
      </c>
      <c r="G30" s="121">
        <f t="shared" si="1"/>
        <v>0</v>
      </c>
    </row>
    <row r="31" spans="1:7" ht="33" thickBot="1">
      <c r="A31" s="123" t="s">
        <v>33</v>
      </c>
      <c r="B31" s="126">
        <v>0</v>
      </c>
      <c r="C31" s="121">
        <f>B31/205</f>
        <v>0</v>
      </c>
      <c r="D31" s="126">
        <v>0</v>
      </c>
      <c r="E31" s="121">
        <f t="shared" si="0"/>
        <v>0</v>
      </c>
      <c r="F31" s="126">
        <v>0</v>
      </c>
      <c r="G31" s="121">
        <f t="shared" si="1"/>
        <v>0</v>
      </c>
    </row>
    <row r="32" spans="1:7" ht="39" customHeight="1">
      <c r="A32" s="127" t="s">
        <v>34</v>
      </c>
      <c r="B32" s="128"/>
      <c r="C32" s="129"/>
      <c r="D32" s="128"/>
      <c r="E32" s="130"/>
      <c r="F32" s="128"/>
      <c r="G32" s="131"/>
    </row>
    <row r="33" spans="1:7" ht="47.25" customHeight="1">
      <c r="A33" s="132" t="s">
        <v>35</v>
      </c>
      <c r="B33" s="133">
        <v>0</v>
      </c>
      <c r="C33" s="133">
        <v>0</v>
      </c>
      <c r="D33" s="133">
        <v>0</v>
      </c>
      <c r="E33" s="135">
        <v>0</v>
      </c>
      <c r="F33" s="133">
        <v>0</v>
      </c>
      <c r="G33" s="136">
        <v>0</v>
      </c>
    </row>
    <row r="34" spans="1:7" ht="33" customHeight="1">
      <c r="A34" s="132" t="s">
        <v>36</v>
      </c>
      <c r="B34" s="133">
        <v>9</v>
      </c>
      <c r="C34" s="135">
        <f>B34/205</f>
        <v>0.04390243902439024</v>
      </c>
      <c r="D34" s="133">
        <v>7</v>
      </c>
      <c r="E34" s="135">
        <f>D34/205*100%</f>
        <v>0.03414634146341464</v>
      </c>
      <c r="F34" s="133">
        <v>2</v>
      </c>
      <c r="G34" s="136">
        <f>F34/205*100%</f>
        <v>0.00975609756097561</v>
      </c>
    </row>
    <row r="35" spans="1:7" ht="36" customHeight="1">
      <c r="A35" s="132" t="s">
        <v>37</v>
      </c>
      <c r="B35" s="133">
        <v>26</v>
      </c>
      <c r="C35" s="135">
        <f aca="true" t="shared" si="3" ref="C35:C43">B35/205</f>
        <v>0.12682926829268293</v>
      </c>
      <c r="D35" s="133">
        <v>20</v>
      </c>
      <c r="E35" s="135">
        <f aca="true" t="shared" si="4" ref="E35:E43">D35/205*100%</f>
        <v>0.0975609756097561</v>
      </c>
      <c r="F35" s="133">
        <v>6</v>
      </c>
      <c r="G35" s="136">
        <f aca="true" t="shared" si="5" ref="G35:G43">F35/205*100%</f>
        <v>0.02926829268292683</v>
      </c>
    </row>
    <row r="36" spans="1:7" ht="36.75" customHeight="1">
      <c r="A36" s="132" t="s">
        <v>38</v>
      </c>
      <c r="B36" s="133">
        <v>29</v>
      </c>
      <c r="C36" s="135">
        <f t="shared" si="3"/>
        <v>0.14146341463414633</v>
      </c>
      <c r="D36" s="133">
        <v>16</v>
      </c>
      <c r="E36" s="135">
        <f t="shared" si="4"/>
        <v>0.07804878048780488</v>
      </c>
      <c r="F36" s="133">
        <v>13</v>
      </c>
      <c r="G36" s="136">
        <f t="shared" si="5"/>
        <v>0.06341463414634146</v>
      </c>
    </row>
    <row r="37" spans="1:7" ht="35.25" customHeight="1">
      <c r="A37" s="132" t="s">
        <v>39</v>
      </c>
      <c r="B37" s="133">
        <v>52</v>
      </c>
      <c r="C37" s="135">
        <f>B37/205</f>
        <v>0.25365853658536586</v>
      </c>
      <c r="D37" s="133">
        <v>37</v>
      </c>
      <c r="E37" s="135">
        <f t="shared" si="4"/>
        <v>0.18048780487804877</v>
      </c>
      <c r="F37" s="133">
        <v>15</v>
      </c>
      <c r="G37" s="136">
        <f t="shared" si="5"/>
        <v>0.07317073170731707</v>
      </c>
    </row>
    <row r="38" spans="1:14" ht="36" customHeight="1">
      <c r="A38" s="132" t="s">
        <v>40</v>
      </c>
      <c r="B38" s="133">
        <v>41</v>
      </c>
      <c r="C38" s="135">
        <f t="shared" si="3"/>
        <v>0.2</v>
      </c>
      <c r="D38" s="133">
        <v>27</v>
      </c>
      <c r="E38" s="135">
        <f t="shared" si="4"/>
        <v>0.13170731707317074</v>
      </c>
      <c r="F38" s="133">
        <v>14</v>
      </c>
      <c r="G38" s="136">
        <f t="shared" si="5"/>
        <v>0.06829268292682927</v>
      </c>
      <c r="M38" s="15"/>
      <c r="N38" s="15"/>
    </row>
    <row r="39" spans="1:14" ht="34.5" customHeight="1">
      <c r="A39" s="132" t="s">
        <v>41</v>
      </c>
      <c r="B39" s="133">
        <v>24</v>
      </c>
      <c r="C39" s="135">
        <f t="shared" si="3"/>
        <v>0.11707317073170732</v>
      </c>
      <c r="D39" s="133">
        <v>17</v>
      </c>
      <c r="E39" s="135">
        <f t="shared" si="4"/>
        <v>0.08292682926829269</v>
      </c>
      <c r="F39" s="133">
        <v>7</v>
      </c>
      <c r="G39" s="136">
        <f t="shared" si="5"/>
        <v>0.03414634146341464</v>
      </c>
      <c r="M39" s="15"/>
      <c r="N39" s="15"/>
    </row>
    <row r="40" spans="1:14" ht="33" customHeight="1">
      <c r="A40" s="132" t="s">
        <v>42</v>
      </c>
      <c r="B40" s="133">
        <v>17</v>
      </c>
      <c r="C40" s="135">
        <f t="shared" si="3"/>
        <v>0.08292682926829269</v>
      </c>
      <c r="D40" s="133">
        <v>12</v>
      </c>
      <c r="E40" s="135">
        <f t="shared" si="4"/>
        <v>0.05853658536585366</v>
      </c>
      <c r="F40" s="133">
        <v>5</v>
      </c>
      <c r="G40" s="136">
        <f t="shared" si="5"/>
        <v>0.024390243902439025</v>
      </c>
      <c r="M40" s="15"/>
      <c r="N40" s="15"/>
    </row>
    <row r="41" spans="1:14" ht="30.75" customHeight="1">
      <c r="A41" s="132" t="s">
        <v>43</v>
      </c>
      <c r="B41" s="133">
        <v>4</v>
      </c>
      <c r="C41" s="135">
        <f t="shared" si="3"/>
        <v>0.01951219512195122</v>
      </c>
      <c r="D41" s="133">
        <v>2</v>
      </c>
      <c r="E41" s="135">
        <f t="shared" si="4"/>
        <v>0.00975609756097561</v>
      </c>
      <c r="F41" s="133">
        <v>2</v>
      </c>
      <c r="G41" s="136">
        <f t="shared" si="5"/>
        <v>0.00975609756097561</v>
      </c>
      <c r="M41" s="15"/>
      <c r="N41" s="15"/>
    </row>
    <row r="42" spans="1:14" ht="37.5" customHeight="1">
      <c r="A42" s="132" t="s">
        <v>44</v>
      </c>
      <c r="B42" s="133">
        <v>2</v>
      </c>
      <c r="C42" s="135">
        <f t="shared" si="3"/>
        <v>0.00975609756097561</v>
      </c>
      <c r="D42" s="133">
        <v>2</v>
      </c>
      <c r="E42" s="135">
        <f t="shared" si="4"/>
        <v>0.00975609756097561</v>
      </c>
      <c r="F42" s="133">
        <v>0</v>
      </c>
      <c r="G42" s="136">
        <f t="shared" si="5"/>
        <v>0</v>
      </c>
      <c r="M42" s="15"/>
      <c r="N42" s="15"/>
    </row>
    <row r="43" spans="1:14" ht="33" customHeight="1" thickBot="1">
      <c r="A43" s="137" t="s">
        <v>45</v>
      </c>
      <c r="B43" s="138">
        <v>1</v>
      </c>
      <c r="C43" s="135">
        <f t="shared" si="3"/>
        <v>0.004878048780487805</v>
      </c>
      <c r="D43" s="138">
        <v>1</v>
      </c>
      <c r="E43" s="135">
        <f t="shared" si="4"/>
        <v>0.004878048780487805</v>
      </c>
      <c r="F43" s="138">
        <v>0</v>
      </c>
      <c r="G43" s="136">
        <f t="shared" si="5"/>
        <v>0</v>
      </c>
      <c r="M43" s="15"/>
      <c r="N43" s="15"/>
    </row>
    <row r="44" spans="1:13" ht="34.5" customHeight="1" thickBot="1">
      <c r="A44" s="142" t="s">
        <v>46</v>
      </c>
      <c r="B44" s="122">
        <v>0</v>
      </c>
      <c r="C44" s="121">
        <f aca="true" t="shared" si="6" ref="C44:C49">B44/205*100%</f>
        <v>0</v>
      </c>
      <c r="D44" s="120">
        <v>0</v>
      </c>
      <c r="E44" s="121">
        <f aca="true" t="shared" si="7" ref="E44:E49">D44/$B$13</f>
        <v>0</v>
      </c>
      <c r="F44" s="120">
        <v>0</v>
      </c>
      <c r="G44" s="121">
        <f aca="true" t="shared" si="8" ref="G44:G49">F44/205*100%</f>
        <v>0</v>
      </c>
      <c r="J44" s="16"/>
      <c r="M44" s="15"/>
    </row>
    <row r="45" spans="1:12" ht="36.75" customHeight="1" thickBot="1">
      <c r="A45" s="25" t="s">
        <v>47</v>
      </c>
      <c r="B45" s="122">
        <v>0</v>
      </c>
      <c r="C45" s="121">
        <f t="shared" si="6"/>
        <v>0</v>
      </c>
      <c r="D45" s="120">
        <v>0</v>
      </c>
      <c r="E45" s="121">
        <f t="shared" si="7"/>
        <v>0</v>
      </c>
      <c r="F45" s="120">
        <v>0</v>
      </c>
      <c r="G45" s="121">
        <f t="shared" si="8"/>
        <v>0</v>
      </c>
      <c r="J45" s="16"/>
      <c r="K45" s="15"/>
      <c r="L45" s="15"/>
    </row>
    <row r="46" spans="1:12" ht="33" thickBot="1">
      <c r="A46" s="25" t="s">
        <v>48</v>
      </c>
      <c r="B46" s="122">
        <v>1</v>
      </c>
      <c r="C46" s="121">
        <f t="shared" si="6"/>
        <v>0.004878048780487805</v>
      </c>
      <c r="D46" s="120">
        <v>1</v>
      </c>
      <c r="E46" s="121">
        <f t="shared" si="7"/>
        <v>1</v>
      </c>
      <c r="F46" s="120">
        <v>0</v>
      </c>
      <c r="G46" s="121">
        <f t="shared" si="8"/>
        <v>0</v>
      </c>
      <c r="J46" s="16"/>
      <c r="K46" s="15"/>
      <c r="L46" s="15"/>
    </row>
    <row r="47" spans="1:12" ht="33" thickBot="1">
      <c r="A47" s="25" t="s">
        <v>49</v>
      </c>
      <c r="B47" s="122">
        <v>15</v>
      </c>
      <c r="C47" s="121">
        <f t="shared" si="6"/>
        <v>0.07317073170731707</v>
      </c>
      <c r="D47" s="120">
        <v>10</v>
      </c>
      <c r="E47" s="121">
        <f t="shared" si="7"/>
        <v>10</v>
      </c>
      <c r="F47" s="120">
        <v>5</v>
      </c>
      <c r="G47" s="121">
        <f t="shared" si="8"/>
        <v>0.024390243902439025</v>
      </c>
      <c r="J47" s="16"/>
      <c r="K47" s="15"/>
      <c r="L47" s="15"/>
    </row>
    <row r="48" spans="1:12" ht="33.75" customHeight="1" thickBot="1">
      <c r="A48" s="25" t="s">
        <v>50</v>
      </c>
      <c r="B48" s="122">
        <v>108</v>
      </c>
      <c r="C48" s="121">
        <f t="shared" si="6"/>
        <v>0.526829268292683</v>
      </c>
      <c r="D48" s="120">
        <v>78</v>
      </c>
      <c r="E48" s="121">
        <f t="shared" si="7"/>
        <v>78</v>
      </c>
      <c r="F48" s="120">
        <v>30</v>
      </c>
      <c r="G48" s="121">
        <f t="shared" si="8"/>
        <v>0.14634146341463414</v>
      </c>
      <c r="I48" s="15"/>
      <c r="J48" s="16"/>
      <c r="K48" s="15"/>
      <c r="L48" s="15"/>
    </row>
    <row r="49" spans="1:10" ht="33" thickBot="1">
      <c r="A49" s="25" t="s">
        <v>307</v>
      </c>
      <c r="B49" s="122">
        <v>81</v>
      </c>
      <c r="C49" s="121">
        <f t="shared" si="6"/>
        <v>0.3951219512195122</v>
      </c>
      <c r="D49" s="120">
        <v>52</v>
      </c>
      <c r="E49" s="121">
        <f t="shared" si="7"/>
        <v>52</v>
      </c>
      <c r="F49" s="120">
        <v>29</v>
      </c>
      <c r="G49" s="121">
        <f t="shared" si="8"/>
        <v>0.14146341463414633</v>
      </c>
      <c r="I49" s="15"/>
      <c r="J49" s="15"/>
    </row>
    <row r="50" spans="1:10" ht="16.5" customHeight="1">
      <c r="A50" s="171" t="s">
        <v>52</v>
      </c>
      <c r="B50" s="171"/>
      <c r="C50" s="171"/>
      <c r="D50" s="171"/>
      <c r="E50" s="171"/>
      <c r="F50" s="171"/>
      <c r="G50" s="171"/>
      <c r="I50" s="15"/>
      <c r="J50" s="15"/>
    </row>
    <row r="51" spans="1:10" ht="16.5" customHeight="1">
      <c r="A51" s="28"/>
      <c r="B51" s="28"/>
      <c r="C51" s="28"/>
      <c r="D51" s="28"/>
      <c r="E51" s="28"/>
      <c r="F51" s="28"/>
      <c r="G51" s="28"/>
      <c r="I51" s="15"/>
      <c r="J51" s="15"/>
    </row>
    <row r="52" spans="1:7" ht="15" customHeight="1">
      <c r="A52" s="161" t="s">
        <v>53</v>
      </c>
      <c r="B52" s="161"/>
      <c r="C52" s="161"/>
      <c r="D52" s="161"/>
      <c r="E52" s="161"/>
      <c r="F52" s="161"/>
      <c r="G52" s="161"/>
    </row>
    <row r="53" spans="1:7" ht="15" customHeight="1">
      <c r="A53" s="161" t="s">
        <v>54</v>
      </c>
      <c r="B53" s="161"/>
      <c r="C53" s="161"/>
      <c r="D53" s="161"/>
      <c r="E53" s="161"/>
      <c r="F53" s="161"/>
      <c r="G53" s="161"/>
    </row>
  </sheetData>
  <sheetProtection/>
  <mergeCells count="9">
    <mergeCell ref="A50:G50"/>
    <mergeCell ref="A52:G52"/>
    <mergeCell ref="A53:G53"/>
    <mergeCell ref="A1:G1"/>
    <mergeCell ref="A2:G2"/>
    <mergeCell ref="B3:E3"/>
    <mergeCell ref="B4:C4"/>
    <mergeCell ref="D4:E4"/>
    <mergeCell ref="F4:G4"/>
  </mergeCells>
  <printOptions/>
  <pageMargins left="0.7" right="0.7" top="0.75" bottom="0.75" header="0.3" footer="0.3"/>
  <pageSetup fitToWidth="0" fitToHeight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30">
      <selection activeCell="B45" sqref="A1:G50"/>
    </sheetView>
  </sheetViews>
  <sheetFormatPr defaultColWidth="9.00390625" defaultRowHeight="16.5"/>
  <cols>
    <col min="1" max="1" width="16.00390625" style="26" customWidth="1"/>
    <col min="2" max="2" width="11.625" style="7" customWidth="1"/>
    <col min="3" max="3" width="14.25390625" style="7" customWidth="1"/>
    <col min="4" max="4" width="13.25390625" style="7" customWidth="1"/>
    <col min="5" max="5" width="20.25390625" style="7" customWidth="1"/>
    <col min="6" max="6" width="12.125" style="7" customWidth="1"/>
    <col min="7" max="7" width="24.375" style="7" customWidth="1"/>
    <col min="8" max="8" width="3.875" style="7" customWidth="1"/>
    <col min="9" max="16384" width="9.00390625" style="7" customWidth="1"/>
  </cols>
  <sheetData>
    <row r="1" spans="1:7" ht="37.5" customHeight="1">
      <c r="A1" s="165" t="s">
        <v>141</v>
      </c>
      <c r="B1" s="166"/>
      <c r="C1" s="166"/>
      <c r="D1" s="166"/>
      <c r="E1" s="166"/>
      <c r="F1" s="166"/>
      <c r="G1" s="166"/>
    </row>
    <row r="2" spans="1:7" ht="37.5" customHeight="1">
      <c r="A2" s="167" t="s">
        <v>55</v>
      </c>
      <c r="B2" s="167"/>
      <c r="C2" s="167"/>
      <c r="D2" s="167"/>
      <c r="E2" s="167"/>
      <c r="F2" s="167"/>
      <c r="G2" s="167"/>
    </row>
    <row r="3" spans="1:7" ht="39" customHeight="1">
      <c r="A3" s="20"/>
      <c r="B3" s="168" t="s">
        <v>365</v>
      </c>
      <c r="C3" s="168"/>
      <c r="D3" s="168"/>
      <c r="E3" s="168"/>
      <c r="F3" s="9"/>
      <c r="G3" s="29" t="s">
        <v>58</v>
      </c>
    </row>
    <row r="4" spans="1:7" ht="36" customHeight="1">
      <c r="A4" s="21"/>
      <c r="B4" s="169" t="s">
        <v>60</v>
      </c>
      <c r="C4" s="170"/>
      <c r="D4" s="169" t="s">
        <v>5</v>
      </c>
      <c r="E4" s="170"/>
      <c r="F4" s="169" t="s">
        <v>6</v>
      </c>
      <c r="G4" s="170"/>
    </row>
    <row r="5" spans="1:7" ht="32.25">
      <c r="A5" s="22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17.25" thickBot="1">
      <c r="A6" s="23" t="s">
        <v>9</v>
      </c>
      <c r="B6" s="120">
        <v>216</v>
      </c>
      <c r="C6" s="120">
        <v>100</v>
      </c>
      <c r="D6" s="120">
        <v>152</v>
      </c>
      <c r="E6" s="121">
        <f>D6/B6</f>
        <v>0.7037037037037037</v>
      </c>
      <c r="F6" s="120">
        <v>64</v>
      </c>
      <c r="G6" s="121">
        <f>F6/B6</f>
        <v>0.2962962962962963</v>
      </c>
    </row>
    <row r="7" spans="1:7" ht="33" thickBot="1">
      <c r="A7" s="24" t="s">
        <v>10</v>
      </c>
      <c r="B7" s="120"/>
      <c r="C7" s="121"/>
      <c r="D7" s="120"/>
      <c r="E7" s="121"/>
      <c r="F7" s="120"/>
      <c r="G7" s="121"/>
    </row>
    <row r="8" spans="1:7" s="14" customFormat="1" ht="33" thickBot="1">
      <c r="A8" s="24" t="s">
        <v>11</v>
      </c>
      <c r="B8" s="122">
        <v>23</v>
      </c>
      <c r="C8" s="121">
        <f aca="true" t="shared" si="0" ref="C8:C31">B8/$B$13</f>
        <v>11.5</v>
      </c>
      <c r="D8" s="120">
        <v>17</v>
      </c>
      <c r="E8" s="121">
        <f aca="true" t="shared" si="1" ref="E8:E31">D8/$B$13</f>
        <v>8.5</v>
      </c>
      <c r="F8" s="120">
        <v>6</v>
      </c>
      <c r="G8" s="121">
        <f aca="true" t="shared" si="2" ref="G8:G31">F8/$B$13</f>
        <v>3</v>
      </c>
    </row>
    <row r="9" spans="1:7" ht="33" thickBot="1">
      <c r="A9" s="24" t="s">
        <v>12</v>
      </c>
      <c r="B9" s="122">
        <v>3</v>
      </c>
      <c r="C9" s="121">
        <f t="shared" si="0"/>
        <v>1.5</v>
      </c>
      <c r="D9" s="120">
        <v>1</v>
      </c>
      <c r="E9" s="121">
        <f t="shared" si="1"/>
        <v>0.5</v>
      </c>
      <c r="F9" s="120">
        <v>2</v>
      </c>
      <c r="G9" s="121">
        <f t="shared" si="2"/>
        <v>1</v>
      </c>
    </row>
    <row r="10" spans="1:7" ht="33" thickBot="1">
      <c r="A10" s="24" t="s">
        <v>13</v>
      </c>
      <c r="B10" s="122">
        <v>0</v>
      </c>
      <c r="C10" s="121">
        <f t="shared" si="0"/>
        <v>0</v>
      </c>
      <c r="D10" s="120">
        <v>0</v>
      </c>
      <c r="E10" s="121">
        <f t="shared" si="1"/>
        <v>0</v>
      </c>
      <c r="F10" s="120">
        <v>0</v>
      </c>
      <c r="G10" s="121">
        <f t="shared" si="2"/>
        <v>0</v>
      </c>
    </row>
    <row r="11" spans="1:7" ht="33" thickBot="1">
      <c r="A11" s="24" t="s">
        <v>14</v>
      </c>
      <c r="B11" s="122">
        <v>16</v>
      </c>
      <c r="C11" s="121">
        <f t="shared" si="0"/>
        <v>8</v>
      </c>
      <c r="D11" s="120">
        <v>10</v>
      </c>
      <c r="E11" s="121">
        <f t="shared" si="1"/>
        <v>5</v>
      </c>
      <c r="F11" s="120">
        <v>6</v>
      </c>
      <c r="G11" s="121">
        <f t="shared" si="2"/>
        <v>3</v>
      </c>
    </row>
    <row r="12" spans="1:7" ht="33" thickBot="1">
      <c r="A12" s="24" t="s">
        <v>15</v>
      </c>
      <c r="B12" s="122">
        <v>1</v>
      </c>
      <c r="C12" s="121">
        <f t="shared" si="0"/>
        <v>0.5</v>
      </c>
      <c r="D12" s="120">
        <v>1</v>
      </c>
      <c r="E12" s="121">
        <f t="shared" si="1"/>
        <v>0.5</v>
      </c>
      <c r="F12" s="120">
        <v>0</v>
      </c>
      <c r="G12" s="121">
        <f t="shared" si="2"/>
        <v>0</v>
      </c>
    </row>
    <row r="13" spans="1:7" ht="33" thickBot="1">
      <c r="A13" s="24" t="s">
        <v>16</v>
      </c>
      <c r="B13" s="122">
        <v>2</v>
      </c>
      <c r="C13" s="121">
        <f t="shared" si="0"/>
        <v>1</v>
      </c>
      <c r="D13" s="120">
        <v>2</v>
      </c>
      <c r="E13" s="121">
        <f t="shared" si="1"/>
        <v>1</v>
      </c>
      <c r="F13" s="120">
        <v>0</v>
      </c>
      <c r="G13" s="121">
        <f t="shared" si="2"/>
        <v>0</v>
      </c>
    </row>
    <row r="14" spans="1:7" ht="33" thickBot="1">
      <c r="A14" s="24" t="s">
        <v>158</v>
      </c>
      <c r="B14" s="122">
        <v>1</v>
      </c>
      <c r="C14" s="121">
        <f t="shared" si="0"/>
        <v>0.5</v>
      </c>
      <c r="D14" s="120">
        <v>1</v>
      </c>
      <c r="E14" s="121">
        <f t="shared" si="1"/>
        <v>0.5</v>
      </c>
      <c r="F14" s="120">
        <v>0</v>
      </c>
      <c r="G14" s="121">
        <f t="shared" si="2"/>
        <v>0</v>
      </c>
    </row>
    <row r="15" spans="1:7" ht="33" thickBot="1">
      <c r="A15" s="24" t="s">
        <v>18</v>
      </c>
      <c r="B15" s="122">
        <v>0</v>
      </c>
      <c r="C15" s="121">
        <f t="shared" si="0"/>
        <v>0</v>
      </c>
      <c r="D15" s="120">
        <v>0</v>
      </c>
      <c r="E15" s="121">
        <f t="shared" si="1"/>
        <v>0</v>
      </c>
      <c r="F15" s="120">
        <v>0</v>
      </c>
      <c r="G15" s="121">
        <f t="shared" si="2"/>
        <v>0</v>
      </c>
    </row>
    <row r="16" spans="1:7" ht="33" thickBot="1">
      <c r="A16" s="24" t="s">
        <v>19</v>
      </c>
      <c r="B16" s="122">
        <v>1</v>
      </c>
      <c r="C16" s="121">
        <f t="shared" si="0"/>
        <v>0.5</v>
      </c>
      <c r="D16" s="120">
        <v>1</v>
      </c>
      <c r="E16" s="121">
        <f t="shared" si="1"/>
        <v>0.5</v>
      </c>
      <c r="F16" s="120">
        <v>0</v>
      </c>
      <c r="G16" s="121">
        <f t="shared" si="2"/>
        <v>0</v>
      </c>
    </row>
    <row r="17" spans="1:7" ht="33" thickBot="1">
      <c r="A17" s="24" t="s">
        <v>20</v>
      </c>
      <c r="B17" s="122">
        <v>0</v>
      </c>
      <c r="C17" s="121">
        <f t="shared" si="0"/>
        <v>0</v>
      </c>
      <c r="D17" s="120">
        <v>0</v>
      </c>
      <c r="E17" s="121">
        <f t="shared" si="1"/>
        <v>0</v>
      </c>
      <c r="F17" s="120">
        <v>0</v>
      </c>
      <c r="G17" s="121">
        <f t="shared" si="2"/>
        <v>0</v>
      </c>
    </row>
    <row r="18" spans="1:7" ht="33" thickBot="1">
      <c r="A18" s="24" t="s">
        <v>21</v>
      </c>
      <c r="B18" s="122">
        <v>0</v>
      </c>
      <c r="C18" s="121">
        <f t="shared" si="0"/>
        <v>0</v>
      </c>
      <c r="D18" s="120">
        <v>0</v>
      </c>
      <c r="E18" s="121">
        <f t="shared" si="1"/>
        <v>0</v>
      </c>
      <c r="F18" s="120">
        <v>0</v>
      </c>
      <c r="G18" s="121">
        <f t="shared" si="2"/>
        <v>0</v>
      </c>
    </row>
    <row r="19" spans="1:7" ht="33" thickBot="1">
      <c r="A19" s="24" t="s">
        <v>22</v>
      </c>
      <c r="B19" s="122">
        <v>5</v>
      </c>
      <c r="C19" s="121">
        <f t="shared" si="0"/>
        <v>2.5</v>
      </c>
      <c r="D19" s="120">
        <v>5</v>
      </c>
      <c r="E19" s="121">
        <f t="shared" si="1"/>
        <v>2.5</v>
      </c>
      <c r="F19" s="120">
        <v>0</v>
      </c>
      <c r="G19" s="121">
        <f t="shared" si="2"/>
        <v>0</v>
      </c>
    </row>
    <row r="20" spans="1:7" ht="33" thickBot="1">
      <c r="A20" s="24" t="s">
        <v>23</v>
      </c>
      <c r="B20" s="122">
        <v>1</v>
      </c>
      <c r="C20" s="121">
        <f t="shared" si="0"/>
        <v>0.5</v>
      </c>
      <c r="D20" s="120">
        <v>0</v>
      </c>
      <c r="E20" s="121">
        <f t="shared" si="1"/>
        <v>0</v>
      </c>
      <c r="F20" s="120">
        <v>1</v>
      </c>
      <c r="G20" s="121">
        <f t="shared" si="2"/>
        <v>0.5</v>
      </c>
    </row>
    <row r="21" spans="1:7" ht="38.25" customHeight="1" thickBot="1">
      <c r="A21" s="24" t="s">
        <v>65</v>
      </c>
      <c r="B21" s="122">
        <v>0</v>
      </c>
      <c r="C21" s="121">
        <f t="shared" si="0"/>
        <v>0</v>
      </c>
      <c r="D21" s="120">
        <v>0</v>
      </c>
      <c r="E21" s="121">
        <f t="shared" si="1"/>
        <v>0</v>
      </c>
      <c r="F21" s="120">
        <v>0</v>
      </c>
      <c r="G21" s="121">
        <f t="shared" si="2"/>
        <v>0</v>
      </c>
    </row>
    <row r="22" spans="1:7" ht="33" thickBot="1">
      <c r="A22" s="24" t="s">
        <v>24</v>
      </c>
      <c r="B22" s="122">
        <v>0</v>
      </c>
      <c r="C22" s="121">
        <f t="shared" si="0"/>
        <v>0</v>
      </c>
      <c r="D22" s="120">
        <v>0</v>
      </c>
      <c r="E22" s="121">
        <f t="shared" si="1"/>
        <v>0</v>
      </c>
      <c r="F22" s="120">
        <v>0</v>
      </c>
      <c r="G22" s="121">
        <f t="shared" si="2"/>
        <v>0</v>
      </c>
    </row>
    <row r="23" spans="1:7" ht="33" thickBot="1">
      <c r="A23" s="24" t="s">
        <v>25</v>
      </c>
      <c r="B23" s="122">
        <v>2</v>
      </c>
      <c r="C23" s="121">
        <f t="shared" si="0"/>
        <v>1</v>
      </c>
      <c r="D23" s="120">
        <v>2</v>
      </c>
      <c r="E23" s="121">
        <f t="shared" si="1"/>
        <v>1</v>
      </c>
      <c r="F23" s="120">
        <v>0</v>
      </c>
      <c r="G23" s="121">
        <f t="shared" si="2"/>
        <v>0</v>
      </c>
    </row>
    <row r="24" spans="1:7" s="14" customFormat="1" ht="33" thickBot="1">
      <c r="A24" s="24" t="s">
        <v>26</v>
      </c>
      <c r="B24" s="122">
        <v>23</v>
      </c>
      <c r="C24" s="121">
        <f t="shared" si="0"/>
        <v>11.5</v>
      </c>
      <c r="D24" s="120">
        <v>14</v>
      </c>
      <c r="E24" s="121">
        <f t="shared" si="1"/>
        <v>7</v>
      </c>
      <c r="F24" s="120">
        <v>9</v>
      </c>
      <c r="G24" s="121">
        <f t="shared" si="2"/>
        <v>4.5</v>
      </c>
    </row>
    <row r="25" spans="1:7" s="14" customFormat="1" ht="33" thickBot="1">
      <c r="A25" s="24" t="s">
        <v>27</v>
      </c>
      <c r="B25" s="122">
        <v>1</v>
      </c>
      <c r="C25" s="121">
        <f t="shared" si="0"/>
        <v>0.5</v>
      </c>
      <c r="D25" s="120">
        <v>1</v>
      </c>
      <c r="E25" s="121">
        <f t="shared" si="1"/>
        <v>0.5</v>
      </c>
      <c r="F25" s="120">
        <v>0</v>
      </c>
      <c r="G25" s="121">
        <f t="shared" si="2"/>
        <v>0</v>
      </c>
    </row>
    <row r="26" spans="1:7" s="14" customFormat="1" ht="33" thickBot="1">
      <c r="A26" s="24" t="s">
        <v>28</v>
      </c>
      <c r="B26" s="122">
        <v>4</v>
      </c>
      <c r="C26" s="121">
        <f t="shared" si="0"/>
        <v>2</v>
      </c>
      <c r="D26" s="120">
        <v>2</v>
      </c>
      <c r="E26" s="121">
        <f t="shared" si="1"/>
        <v>1</v>
      </c>
      <c r="F26" s="120">
        <v>2</v>
      </c>
      <c r="G26" s="121">
        <f t="shared" si="2"/>
        <v>1</v>
      </c>
    </row>
    <row r="27" spans="1:7" s="14" customFormat="1" ht="33" thickBot="1">
      <c r="A27" s="24" t="s">
        <v>29</v>
      </c>
      <c r="B27" s="122">
        <v>126</v>
      </c>
      <c r="C27" s="121">
        <f t="shared" si="0"/>
        <v>63</v>
      </c>
      <c r="D27" s="120">
        <v>88</v>
      </c>
      <c r="E27" s="121">
        <f t="shared" si="1"/>
        <v>44</v>
      </c>
      <c r="F27" s="120">
        <v>38</v>
      </c>
      <c r="G27" s="121">
        <f t="shared" si="2"/>
        <v>19</v>
      </c>
    </row>
    <row r="28" spans="1:7" s="14" customFormat="1" ht="33" thickBot="1">
      <c r="A28" s="24" t="s">
        <v>30</v>
      </c>
      <c r="B28" s="122">
        <v>7</v>
      </c>
      <c r="C28" s="121">
        <f t="shared" si="0"/>
        <v>3.5</v>
      </c>
      <c r="D28" s="120">
        <v>7</v>
      </c>
      <c r="E28" s="121">
        <f t="shared" si="1"/>
        <v>3.5</v>
      </c>
      <c r="F28" s="120">
        <v>0</v>
      </c>
      <c r="G28" s="121">
        <f t="shared" si="2"/>
        <v>0</v>
      </c>
    </row>
    <row r="29" spans="1:7" s="14" customFormat="1" ht="33" thickBot="1">
      <c r="A29" s="24" t="s">
        <v>31</v>
      </c>
      <c r="B29" s="120">
        <v>0</v>
      </c>
      <c r="C29" s="121">
        <f t="shared" si="0"/>
        <v>0</v>
      </c>
      <c r="D29" s="120">
        <v>0</v>
      </c>
      <c r="E29" s="121">
        <f t="shared" si="1"/>
        <v>0</v>
      </c>
      <c r="F29" s="120">
        <v>0</v>
      </c>
      <c r="G29" s="121">
        <f t="shared" si="2"/>
        <v>0</v>
      </c>
    </row>
    <row r="30" spans="1:7" ht="33" thickBot="1">
      <c r="A30" s="24" t="s">
        <v>32</v>
      </c>
      <c r="B30" s="120">
        <v>0</v>
      </c>
      <c r="C30" s="121">
        <f t="shared" si="0"/>
        <v>0</v>
      </c>
      <c r="D30" s="120">
        <v>0</v>
      </c>
      <c r="E30" s="121">
        <f t="shared" si="1"/>
        <v>0</v>
      </c>
      <c r="F30" s="120">
        <v>0</v>
      </c>
      <c r="G30" s="121">
        <f t="shared" si="2"/>
        <v>0</v>
      </c>
    </row>
    <row r="31" spans="1:7" ht="33" thickBot="1">
      <c r="A31" s="27" t="s">
        <v>33</v>
      </c>
      <c r="B31" s="120">
        <v>0</v>
      </c>
      <c r="C31" s="121">
        <f t="shared" si="0"/>
        <v>0</v>
      </c>
      <c r="D31" s="120">
        <v>0</v>
      </c>
      <c r="E31" s="121">
        <f t="shared" si="1"/>
        <v>0</v>
      </c>
      <c r="F31" s="120">
        <v>0</v>
      </c>
      <c r="G31" s="121">
        <f t="shared" si="2"/>
        <v>0</v>
      </c>
    </row>
    <row r="32" spans="1:7" ht="39" customHeight="1">
      <c r="A32" s="27" t="s">
        <v>34</v>
      </c>
      <c r="B32" s="77"/>
      <c r="C32" s="86"/>
      <c r="D32" s="77"/>
      <c r="E32" s="86"/>
      <c r="F32" s="77"/>
      <c r="G32" s="86"/>
    </row>
    <row r="33" spans="1:7" ht="47.25" customHeight="1" thickBot="1">
      <c r="A33" s="25" t="s">
        <v>35</v>
      </c>
      <c r="B33" s="120">
        <v>216</v>
      </c>
      <c r="C33" s="120">
        <v>100</v>
      </c>
      <c r="D33" s="120">
        <v>152</v>
      </c>
      <c r="E33" s="121">
        <f>D33/B33</f>
        <v>0.7037037037037037</v>
      </c>
      <c r="F33" s="120">
        <v>64</v>
      </c>
      <c r="G33" s="121">
        <f>F33/B33</f>
        <v>0.2962962962962963</v>
      </c>
    </row>
    <row r="34" spans="1:7" ht="33" customHeight="1" thickBot="1">
      <c r="A34" s="25" t="s">
        <v>36</v>
      </c>
      <c r="B34" s="122">
        <v>0</v>
      </c>
      <c r="C34" s="121">
        <f>B34/$B$13</f>
        <v>0</v>
      </c>
      <c r="D34" s="120">
        <v>0</v>
      </c>
      <c r="E34" s="121">
        <f>D34/$B$13</f>
        <v>0</v>
      </c>
      <c r="F34" s="120">
        <v>0</v>
      </c>
      <c r="G34" s="121">
        <f>F34/$B$13</f>
        <v>0</v>
      </c>
    </row>
    <row r="35" spans="1:7" ht="36" customHeight="1" thickBot="1">
      <c r="A35" s="25" t="s">
        <v>37</v>
      </c>
      <c r="B35" s="122">
        <v>0</v>
      </c>
      <c r="C35" s="121">
        <f aca="true" t="shared" si="3" ref="C35:C44">B35/$B$13</f>
        <v>0</v>
      </c>
      <c r="D35" s="120">
        <v>0</v>
      </c>
      <c r="E35" s="121">
        <f aca="true" t="shared" si="4" ref="E35:E49">D35/$B$13</f>
        <v>0</v>
      </c>
      <c r="F35" s="120">
        <v>0</v>
      </c>
      <c r="G35" s="121">
        <f aca="true" t="shared" si="5" ref="G35:G49">F35/$B$13</f>
        <v>0</v>
      </c>
    </row>
    <row r="36" spans="1:7" ht="36.75" customHeight="1" thickBot="1">
      <c r="A36" s="25" t="s">
        <v>38</v>
      </c>
      <c r="B36" s="122">
        <v>24</v>
      </c>
      <c r="C36" s="121">
        <f t="shared" si="3"/>
        <v>12</v>
      </c>
      <c r="D36" s="120">
        <v>18</v>
      </c>
      <c r="E36" s="121">
        <f t="shared" si="4"/>
        <v>9</v>
      </c>
      <c r="F36" s="120">
        <v>6</v>
      </c>
      <c r="G36" s="121">
        <f t="shared" si="5"/>
        <v>3</v>
      </c>
    </row>
    <row r="37" spans="1:7" ht="35.25" customHeight="1" thickBot="1">
      <c r="A37" s="25" t="s">
        <v>39</v>
      </c>
      <c r="B37" s="122">
        <v>75</v>
      </c>
      <c r="C37" s="121">
        <f t="shared" si="3"/>
        <v>37.5</v>
      </c>
      <c r="D37" s="120">
        <v>60</v>
      </c>
      <c r="E37" s="121">
        <f t="shared" si="4"/>
        <v>30</v>
      </c>
      <c r="F37" s="120">
        <v>15</v>
      </c>
      <c r="G37" s="121">
        <f t="shared" si="5"/>
        <v>7.5</v>
      </c>
    </row>
    <row r="38" spans="1:14" ht="36" customHeight="1" thickBot="1">
      <c r="A38" s="25" t="s">
        <v>40</v>
      </c>
      <c r="B38" s="122">
        <v>54</v>
      </c>
      <c r="C38" s="121">
        <f t="shared" si="3"/>
        <v>27</v>
      </c>
      <c r="D38" s="120">
        <v>39</v>
      </c>
      <c r="E38" s="121">
        <f t="shared" si="4"/>
        <v>19.5</v>
      </c>
      <c r="F38" s="120">
        <v>15</v>
      </c>
      <c r="G38" s="121">
        <f t="shared" si="5"/>
        <v>7.5</v>
      </c>
      <c r="M38" s="15"/>
      <c r="N38" s="15"/>
    </row>
    <row r="39" spans="1:14" ht="34.5" customHeight="1" thickBot="1">
      <c r="A39" s="25" t="s">
        <v>41</v>
      </c>
      <c r="B39" s="122">
        <v>27</v>
      </c>
      <c r="C39" s="121">
        <f t="shared" si="3"/>
        <v>13.5</v>
      </c>
      <c r="D39" s="120">
        <v>18</v>
      </c>
      <c r="E39" s="121">
        <f t="shared" si="4"/>
        <v>9</v>
      </c>
      <c r="F39" s="120">
        <v>9</v>
      </c>
      <c r="G39" s="121">
        <f t="shared" si="5"/>
        <v>4.5</v>
      </c>
      <c r="M39" s="15"/>
      <c r="N39" s="15"/>
    </row>
    <row r="40" spans="1:14" ht="33" customHeight="1" thickBot="1">
      <c r="A40" s="25" t="s">
        <v>42</v>
      </c>
      <c r="B40" s="122">
        <v>22</v>
      </c>
      <c r="C40" s="121">
        <f t="shared" si="3"/>
        <v>11</v>
      </c>
      <c r="D40" s="120">
        <v>14</v>
      </c>
      <c r="E40" s="121">
        <f t="shared" si="4"/>
        <v>7</v>
      </c>
      <c r="F40" s="120">
        <v>8</v>
      </c>
      <c r="G40" s="121">
        <f t="shared" si="5"/>
        <v>4</v>
      </c>
      <c r="M40" s="15"/>
      <c r="N40" s="15"/>
    </row>
    <row r="41" spans="1:14" ht="30.75" customHeight="1" thickBot="1">
      <c r="A41" s="25" t="s">
        <v>43</v>
      </c>
      <c r="B41" s="122">
        <v>14</v>
      </c>
      <c r="C41" s="121">
        <f t="shared" si="3"/>
        <v>7</v>
      </c>
      <c r="D41" s="120">
        <v>9</v>
      </c>
      <c r="E41" s="121">
        <f t="shared" si="4"/>
        <v>4.5</v>
      </c>
      <c r="F41" s="120">
        <v>5</v>
      </c>
      <c r="G41" s="121">
        <f t="shared" si="5"/>
        <v>2.5</v>
      </c>
      <c r="M41" s="15"/>
      <c r="N41" s="15"/>
    </row>
    <row r="42" spans="1:14" ht="37.5" customHeight="1" thickBot="1">
      <c r="A42" s="25" t="s">
        <v>44</v>
      </c>
      <c r="B42" s="122">
        <v>14</v>
      </c>
      <c r="C42" s="121">
        <f t="shared" si="3"/>
        <v>7</v>
      </c>
      <c r="D42" s="120">
        <v>9</v>
      </c>
      <c r="E42" s="121">
        <f t="shared" si="4"/>
        <v>4.5</v>
      </c>
      <c r="F42" s="120">
        <v>5</v>
      </c>
      <c r="G42" s="121">
        <f t="shared" si="5"/>
        <v>2.5</v>
      </c>
      <c r="M42" s="15"/>
      <c r="N42" s="15"/>
    </row>
    <row r="43" spans="1:14" ht="33" customHeight="1" thickBot="1">
      <c r="A43" s="25" t="s">
        <v>45</v>
      </c>
      <c r="B43" s="122">
        <v>0</v>
      </c>
      <c r="C43" s="121">
        <f t="shared" si="3"/>
        <v>0</v>
      </c>
      <c r="D43" s="120">
        <v>0</v>
      </c>
      <c r="E43" s="121">
        <f t="shared" si="4"/>
        <v>0</v>
      </c>
      <c r="F43" s="120">
        <v>0</v>
      </c>
      <c r="G43" s="121">
        <f t="shared" si="5"/>
        <v>0</v>
      </c>
      <c r="M43" s="15"/>
      <c r="N43" s="15"/>
    </row>
    <row r="44" spans="1:13" ht="34.5" customHeight="1" thickBot="1">
      <c r="A44" s="27" t="s">
        <v>46</v>
      </c>
      <c r="B44" s="122">
        <v>0</v>
      </c>
      <c r="C44" s="121">
        <f t="shared" si="3"/>
        <v>0</v>
      </c>
      <c r="D44" s="120">
        <v>0</v>
      </c>
      <c r="E44" s="121">
        <f t="shared" si="4"/>
        <v>0</v>
      </c>
      <c r="F44" s="120">
        <v>0</v>
      </c>
      <c r="G44" s="121">
        <f t="shared" si="5"/>
        <v>0</v>
      </c>
      <c r="J44" s="16"/>
      <c r="M44" s="15"/>
    </row>
    <row r="45" spans="1:12" ht="36.75" customHeight="1" thickBot="1">
      <c r="A45" s="25" t="s">
        <v>47</v>
      </c>
      <c r="B45" s="122">
        <f>D45+F45</f>
        <v>1</v>
      </c>
      <c r="C45" s="121">
        <f>B45/$B$13</f>
        <v>0.5</v>
      </c>
      <c r="D45" s="120">
        <v>0</v>
      </c>
      <c r="E45" s="121">
        <f t="shared" si="4"/>
        <v>0</v>
      </c>
      <c r="F45" s="120">
        <v>1</v>
      </c>
      <c r="G45" s="121">
        <f t="shared" si="5"/>
        <v>0.5</v>
      </c>
      <c r="J45" s="16"/>
      <c r="K45" s="15"/>
      <c r="L45" s="15"/>
    </row>
    <row r="46" spans="1:12" ht="33" thickBot="1">
      <c r="A46" s="25" t="s">
        <v>48</v>
      </c>
      <c r="B46" s="122">
        <f>D46+F46</f>
        <v>0</v>
      </c>
      <c r="C46" s="121">
        <f>B46/$B$13</f>
        <v>0</v>
      </c>
      <c r="D46" s="120">
        <v>0</v>
      </c>
      <c r="E46" s="121">
        <f t="shared" si="4"/>
        <v>0</v>
      </c>
      <c r="F46" s="120">
        <v>0</v>
      </c>
      <c r="G46" s="121">
        <f t="shared" si="5"/>
        <v>0</v>
      </c>
      <c r="J46" s="16"/>
      <c r="K46" s="15"/>
      <c r="L46" s="15"/>
    </row>
    <row r="47" spans="1:12" ht="33" thickBot="1">
      <c r="A47" s="25" t="s">
        <v>49</v>
      </c>
      <c r="B47" s="122">
        <v>9</v>
      </c>
      <c r="C47" s="121">
        <f>B47/$B$13</f>
        <v>4.5</v>
      </c>
      <c r="D47" s="120">
        <v>5</v>
      </c>
      <c r="E47" s="121">
        <f t="shared" si="4"/>
        <v>2.5</v>
      </c>
      <c r="F47" s="120">
        <v>4</v>
      </c>
      <c r="G47" s="121">
        <f t="shared" si="5"/>
        <v>2</v>
      </c>
      <c r="J47" s="16"/>
      <c r="K47" s="15"/>
      <c r="L47" s="15"/>
    </row>
    <row r="48" spans="1:12" ht="33.75" customHeight="1" thickBot="1">
      <c r="A48" s="25" t="s">
        <v>50</v>
      </c>
      <c r="B48" s="122">
        <v>149</v>
      </c>
      <c r="C48" s="121">
        <f>B48/$B$13</f>
        <v>74.5</v>
      </c>
      <c r="D48" s="120">
        <v>108</v>
      </c>
      <c r="E48" s="121">
        <f t="shared" si="4"/>
        <v>54</v>
      </c>
      <c r="F48" s="120">
        <v>41</v>
      </c>
      <c r="G48" s="121">
        <f t="shared" si="5"/>
        <v>20.5</v>
      </c>
      <c r="I48" s="15"/>
      <c r="J48" s="16"/>
      <c r="K48" s="15"/>
      <c r="L48" s="15"/>
    </row>
    <row r="49" spans="1:10" ht="33" thickBot="1">
      <c r="A49" s="25" t="s">
        <v>51</v>
      </c>
      <c r="B49" s="122">
        <v>57</v>
      </c>
      <c r="C49" s="121">
        <f>B49/$B$13</f>
        <v>28.5</v>
      </c>
      <c r="D49" s="120">
        <v>45</v>
      </c>
      <c r="E49" s="121">
        <f t="shared" si="4"/>
        <v>22.5</v>
      </c>
      <c r="F49" s="120">
        <v>12</v>
      </c>
      <c r="G49" s="121">
        <f t="shared" si="5"/>
        <v>6</v>
      </c>
      <c r="I49" s="15"/>
      <c r="J49" s="15"/>
    </row>
    <row r="50" spans="1:10" ht="16.5" customHeight="1">
      <c r="A50" s="171" t="s">
        <v>52</v>
      </c>
      <c r="B50" s="171"/>
      <c r="C50" s="171"/>
      <c r="D50" s="171"/>
      <c r="E50" s="171"/>
      <c r="F50" s="171"/>
      <c r="G50" s="171"/>
      <c r="I50" s="15"/>
      <c r="J50" s="15"/>
    </row>
    <row r="51" spans="1:10" ht="16.5" customHeight="1">
      <c r="A51" s="28"/>
      <c r="B51" s="28"/>
      <c r="C51" s="28"/>
      <c r="D51" s="28"/>
      <c r="E51" s="28"/>
      <c r="F51" s="28"/>
      <c r="G51" s="28"/>
      <c r="I51" s="15"/>
      <c r="J51" s="15"/>
    </row>
    <row r="52" spans="1:7" ht="15" customHeight="1">
      <c r="A52" s="161" t="s">
        <v>53</v>
      </c>
      <c r="B52" s="161"/>
      <c r="C52" s="161"/>
      <c r="D52" s="161"/>
      <c r="E52" s="161"/>
      <c r="F52" s="161"/>
      <c r="G52" s="161"/>
    </row>
    <row r="53" spans="1:7" ht="15" customHeight="1">
      <c r="A53" s="161" t="s">
        <v>54</v>
      </c>
      <c r="B53" s="161"/>
      <c r="C53" s="161"/>
      <c r="D53" s="161"/>
      <c r="E53" s="161"/>
      <c r="F53" s="161"/>
      <c r="G53" s="161"/>
    </row>
  </sheetData>
  <sheetProtection/>
  <mergeCells count="9">
    <mergeCell ref="A50:G50"/>
    <mergeCell ref="A52:G52"/>
    <mergeCell ref="A53:G53"/>
    <mergeCell ref="A1:G1"/>
    <mergeCell ref="A2:G2"/>
    <mergeCell ref="B3:E3"/>
    <mergeCell ref="B4:C4"/>
    <mergeCell ref="D4:E4"/>
    <mergeCell ref="F4:G4"/>
  </mergeCells>
  <printOptions/>
  <pageMargins left="0.7" right="0.7" top="0.75" bottom="0.75" header="0.3" footer="0.3"/>
  <pageSetup fitToWidth="0" fitToHeight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E11" sqref="E11"/>
    </sheetView>
  </sheetViews>
  <sheetFormatPr defaultColWidth="9.00390625" defaultRowHeight="16.5"/>
  <cols>
    <col min="1" max="1" width="16.00390625" style="26" customWidth="1"/>
    <col min="2" max="2" width="11.625" style="7" customWidth="1"/>
    <col min="3" max="3" width="14.25390625" style="7" customWidth="1"/>
    <col min="4" max="4" width="13.25390625" style="7" customWidth="1"/>
    <col min="5" max="5" width="20.25390625" style="7" customWidth="1"/>
    <col min="6" max="6" width="12.125" style="7" customWidth="1"/>
    <col min="7" max="7" width="24.375" style="7" customWidth="1"/>
    <col min="8" max="8" width="3.875" style="7" customWidth="1"/>
    <col min="9" max="16384" width="9.00390625" style="7" customWidth="1"/>
  </cols>
  <sheetData>
    <row r="1" spans="1:7" ht="37.5" customHeight="1">
      <c r="A1" s="165" t="s">
        <v>141</v>
      </c>
      <c r="B1" s="166"/>
      <c r="C1" s="166"/>
      <c r="D1" s="166"/>
      <c r="E1" s="166"/>
      <c r="F1" s="166"/>
      <c r="G1" s="166"/>
    </row>
    <row r="2" spans="1:7" ht="37.5" customHeight="1">
      <c r="A2" s="167" t="s">
        <v>55</v>
      </c>
      <c r="B2" s="167"/>
      <c r="C2" s="167"/>
      <c r="D2" s="167"/>
      <c r="E2" s="167"/>
      <c r="F2" s="167"/>
      <c r="G2" s="167"/>
    </row>
    <row r="3" spans="1:7" ht="39" customHeight="1">
      <c r="A3" s="20"/>
      <c r="B3" s="172" t="s">
        <v>140</v>
      </c>
      <c r="C3" s="173"/>
      <c r="D3" s="173"/>
      <c r="E3" s="173"/>
      <c r="F3" s="9"/>
      <c r="G3" s="29" t="s">
        <v>58</v>
      </c>
    </row>
    <row r="4" spans="1:7" ht="36" customHeight="1">
      <c r="A4" s="49"/>
      <c r="B4" s="174" t="s">
        <v>125</v>
      </c>
      <c r="C4" s="175"/>
      <c r="D4" s="174" t="s">
        <v>126</v>
      </c>
      <c r="E4" s="175"/>
      <c r="F4" s="174" t="s">
        <v>127</v>
      </c>
      <c r="G4" s="175"/>
    </row>
    <row r="5" spans="1:7" ht="32.25">
      <c r="A5" s="50"/>
      <c r="B5" s="51" t="s">
        <v>128</v>
      </c>
      <c r="C5" s="52" t="s">
        <v>129</v>
      </c>
      <c r="D5" s="51" t="s">
        <v>128</v>
      </c>
      <c r="E5" s="52" t="s">
        <v>129</v>
      </c>
      <c r="F5" s="51" t="s">
        <v>128</v>
      </c>
      <c r="G5" s="52" t="s">
        <v>129</v>
      </c>
    </row>
    <row r="6" spans="1:7" ht="17.25" thickBot="1">
      <c r="A6" s="53" t="s">
        <v>130</v>
      </c>
      <c r="B6" s="71">
        <v>202</v>
      </c>
      <c r="C6" s="71">
        <v>100</v>
      </c>
      <c r="D6" s="71">
        <v>125</v>
      </c>
      <c r="E6" s="72">
        <v>0.6188118811881188</v>
      </c>
      <c r="F6" s="71">
        <v>77</v>
      </c>
      <c r="G6" s="72">
        <v>0.3811881188118812</v>
      </c>
    </row>
    <row r="7" spans="1:7" ht="33" thickBot="1">
      <c r="A7" s="46" t="s">
        <v>131</v>
      </c>
      <c r="B7" s="71"/>
      <c r="C7" s="72"/>
      <c r="D7" s="71"/>
      <c r="E7" s="72"/>
      <c r="F7" s="71"/>
      <c r="G7" s="72"/>
    </row>
    <row r="8" spans="1:7" s="14" customFormat="1" ht="33" thickBot="1">
      <c r="A8" s="46" t="s">
        <v>84</v>
      </c>
      <c r="B8" s="71">
        <v>36</v>
      </c>
      <c r="C8" s="72">
        <v>0.1782178217821782</v>
      </c>
      <c r="D8" s="71">
        <v>21</v>
      </c>
      <c r="E8" s="72">
        <v>0.103960396039604</v>
      </c>
      <c r="F8" s="71">
        <v>15</v>
      </c>
      <c r="G8" s="72">
        <v>0.07425742574257425</v>
      </c>
    </row>
    <row r="9" spans="1:7" ht="33" thickBot="1">
      <c r="A9" s="46" t="s">
        <v>85</v>
      </c>
      <c r="B9" s="71">
        <v>1</v>
      </c>
      <c r="C9" s="72">
        <v>0.0049504950495049506</v>
      </c>
      <c r="D9" s="71">
        <v>1</v>
      </c>
      <c r="E9" s="72">
        <v>0.00495049504950495</v>
      </c>
      <c r="F9" s="71">
        <v>0</v>
      </c>
      <c r="G9" s="72">
        <v>0</v>
      </c>
    </row>
    <row r="10" spans="1:7" ht="33" thickBot="1">
      <c r="A10" s="46" t="s">
        <v>86</v>
      </c>
      <c r="B10" s="71">
        <v>0</v>
      </c>
      <c r="C10" s="72">
        <v>0</v>
      </c>
      <c r="D10" s="71">
        <v>0</v>
      </c>
      <c r="E10" s="72">
        <v>0</v>
      </c>
      <c r="F10" s="71">
        <v>0</v>
      </c>
      <c r="G10" s="72">
        <v>0</v>
      </c>
    </row>
    <row r="11" spans="1:7" ht="33" thickBot="1">
      <c r="A11" s="46" t="s">
        <v>87</v>
      </c>
      <c r="B11" s="71">
        <v>15</v>
      </c>
      <c r="C11" s="72">
        <v>0.07425742574257425</v>
      </c>
      <c r="D11" s="71">
        <v>7</v>
      </c>
      <c r="E11" s="72">
        <v>0.0346534653465347</v>
      </c>
      <c r="F11" s="71">
        <v>8</v>
      </c>
      <c r="G11" s="72">
        <v>0.039603960396039604</v>
      </c>
    </row>
    <row r="12" spans="1:7" ht="33" thickBot="1">
      <c r="A12" s="46" t="s">
        <v>88</v>
      </c>
      <c r="B12" s="71">
        <v>4</v>
      </c>
      <c r="C12" s="72">
        <v>0.019801980198019802</v>
      </c>
      <c r="D12" s="71">
        <v>3</v>
      </c>
      <c r="E12" s="72">
        <v>0.0148514851485149</v>
      </c>
      <c r="F12" s="71">
        <v>1</v>
      </c>
      <c r="G12" s="72">
        <v>0.0049504950495049506</v>
      </c>
    </row>
    <row r="13" spans="1:7" ht="33" thickBot="1">
      <c r="A13" s="46" t="s">
        <v>89</v>
      </c>
      <c r="B13" s="71">
        <v>1</v>
      </c>
      <c r="C13" s="72">
        <v>0.0049504950495049506</v>
      </c>
      <c r="D13" s="71">
        <v>1</v>
      </c>
      <c r="E13" s="72">
        <v>0.0049504950495049506</v>
      </c>
      <c r="F13" s="71">
        <v>0</v>
      </c>
      <c r="G13" s="72">
        <v>0</v>
      </c>
    </row>
    <row r="14" spans="1:7" ht="33" thickBot="1">
      <c r="A14" s="68" t="s">
        <v>137</v>
      </c>
      <c r="B14" s="71">
        <v>2</v>
      </c>
      <c r="C14" s="72">
        <v>0.009900990099009901</v>
      </c>
      <c r="D14" s="71">
        <v>2</v>
      </c>
      <c r="E14" s="72">
        <v>0.009900990099009901</v>
      </c>
      <c r="F14" s="71">
        <v>0</v>
      </c>
      <c r="G14" s="72">
        <v>0</v>
      </c>
    </row>
    <row r="15" spans="1:7" ht="33" thickBot="1">
      <c r="A15" s="46" t="s">
        <v>90</v>
      </c>
      <c r="B15" s="71">
        <v>1</v>
      </c>
      <c r="C15" s="72">
        <v>0.0049504950495049506</v>
      </c>
      <c r="D15" s="71">
        <v>1</v>
      </c>
      <c r="E15" s="72">
        <v>0.0049504950495049506</v>
      </c>
      <c r="F15" s="71">
        <v>0</v>
      </c>
      <c r="G15" s="72">
        <v>0</v>
      </c>
    </row>
    <row r="16" spans="1:7" ht="33" thickBot="1">
      <c r="A16" s="46" t="s">
        <v>91</v>
      </c>
      <c r="B16" s="71">
        <v>1</v>
      </c>
      <c r="C16" s="72">
        <v>0.0049504950495049506</v>
      </c>
      <c r="D16" s="71">
        <v>1</v>
      </c>
      <c r="E16" s="72">
        <v>0.0049504950495049506</v>
      </c>
      <c r="F16" s="71">
        <v>0</v>
      </c>
      <c r="G16" s="72">
        <v>0</v>
      </c>
    </row>
    <row r="17" spans="1:7" ht="33" thickBot="1">
      <c r="A17" s="46" t="s">
        <v>92</v>
      </c>
      <c r="B17" s="71">
        <v>1</v>
      </c>
      <c r="C17" s="72">
        <v>0.0049504950495049506</v>
      </c>
      <c r="D17" s="71">
        <v>0</v>
      </c>
      <c r="E17" s="72">
        <v>0</v>
      </c>
      <c r="F17" s="71">
        <v>1</v>
      </c>
      <c r="G17" s="72">
        <v>0.0049504950495049506</v>
      </c>
    </row>
    <row r="18" spans="1:7" ht="33" thickBot="1">
      <c r="A18" s="46" t="s">
        <v>93</v>
      </c>
      <c r="B18" s="71">
        <v>3</v>
      </c>
      <c r="C18" s="72">
        <v>0.01485148514851485</v>
      </c>
      <c r="D18" s="71">
        <v>1</v>
      </c>
      <c r="E18" s="72">
        <v>0.0049504950495049506</v>
      </c>
      <c r="F18" s="71">
        <v>2</v>
      </c>
      <c r="G18" s="72">
        <v>0.009900990099009901</v>
      </c>
    </row>
    <row r="19" spans="1:7" ht="33" thickBot="1">
      <c r="A19" s="46" t="s">
        <v>94</v>
      </c>
      <c r="B19" s="71">
        <v>2</v>
      </c>
      <c r="C19" s="72">
        <v>0.009900990099009901</v>
      </c>
      <c r="D19" s="71">
        <v>1</v>
      </c>
      <c r="E19" s="72">
        <v>0.0049504950495049506</v>
      </c>
      <c r="F19" s="71">
        <v>1</v>
      </c>
      <c r="G19" s="72">
        <v>0.0049504950495049506</v>
      </c>
    </row>
    <row r="20" spans="1:7" ht="33" thickBot="1">
      <c r="A20" s="46" t="s">
        <v>95</v>
      </c>
      <c r="B20" s="71">
        <v>1</v>
      </c>
      <c r="C20" s="72">
        <v>0.0049504950495049506</v>
      </c>
      <c r="D20" s="71">
        <v>0</v>
      </c>
      <c r="E20" s="72">
        <v>0</v>
      </c>
      <c r="F20" s="71">
        <v>1</v>
      </c>
      <c r="G20" s="72">
        <v>0.0049504950495049506</v>
      </c>
    </row>
    <row r="21" spans="1:7" ht="38.25" customHeight="1" thickBot="1">
      <c r="A21" s="46" t="s">
        <v>96</v>
      </c>
      <c r="B21" s="71">
        <v>0</v>
      </c>
      <c r="C21" s="72">
        <v>0</v>
      </c>
      <c r="D21" s="71">
        <v>0</v>
      </c>
      <c r="E21" s="72">
        <v>0</v>
      </c>
      <c r="F21" s="71">
        <v>0</v>
      </c>
      <c r="G21" s="72">
        <v>0</v>
      </c>
    </row>
    <row r="22" spans="1:7" ht="33" thickBot="1">
      <c r="A22" s="46" t="s">
        <v>97</v>
      </c>
      <c r="B22" s="71">
        <v>1</v>
      </c>
      <c r="C22" s="72">
        <v>0.0049504950495049506</v>
      </c>
      <c r="D22" s="71">
        <v>1</v>
      </c>
      <c r="E22" s="72">
        <v>0.0049504950495049506</v>
      </c>
      <c r="F22" s="71">
        <v>0</v>
      </c>
      <c r="G22" s="72">
        <v>0</v>
      </c>
    </row>
    <row r="23" spans="1:7" ht="33" thickBot="1">
      <c r="A23" s="46" t="s">
        <v>98</v>
      </c>
      <c r="B23" s="71">
        <v>1</v>
      </c>
      <c r="C23" s="72">
        <v>0.0049504950495049506</v>
      </c>
      <c r="D23" s="71">
        <v>0</v>
      </c>
      <c r="E23" s="72">
        <v>0</v>
      </c>
      <c r="F23" s="71">
        <v>1</v>
      </c>
      <c r="G23" s="72">
        <v>0.0049504950495049506</v>
      </c>
    </row>
    <row r="24" spans="1:7" s="14" customFormat="1" ht="33" thickBot="1">
      <c r="A24" s="46" t="s">
        <v>99</v>
      </c>
      <c r="B24" s="71">
        <v>20</v>
      </c>
      <c r="C24" s="72">
        <v>0.09900990099009901</v>
      </c>
      <c r="D24" s="71">
        <v>14</v>
      </c>
      <c r="E24" s="72">
        <v>0.06930693069306931</v>
      </c>
      <c r="F24" s="71">
        <v>6</v>
      </c>
      <c r="G24" s="72">
        <v>0.0297029702970297</v>
      </c>
    </row>
    <row r="25" spans="1:7" s="14" customFormat="1" ht="33" thickBot="1">
      <c r="A25" s="46" t="s">
        <v>100</v>
      </c>
      <c r="B25" s="71">
        <v>0</v>
      </c>
      <c r="C25" s="72">
        <v>0</v>
      </c>
      <c r="D25" s="71">
        <v>0</v>
      </c>
      <c r="E25" s="72">
        <v>0</v>
      </c>
      <c r="F25" s="71">
        <v>0</v>
      </c>
      <c r="G25" s="72">
        <v>0</v>
      </c>
    </row>
    <row r="26" spans="1:7" s="14" customFormat="1" ht="33" thickBot="1">
      <c r="A26" s="46" t="s">
        <v>101</v>
      </c>
      <c r="B26" s="71">
        <v>7</v>
      </c>
      <c r="C26" s="72">
        <v>0.034653465346534656</v>
      </c>
      <c r="D26" s="71">
        <v>3</v>
      </c>
      <c r="E26" s="72">
        <v>0.01485148514851485</v>
      </c>
      <c r="F26" s="71">
        <v>4</v>
      </c>
      <c r="G26" s="72">
        <v>0.019801980198019802</v>
      </c>
    </row>
    <row r="27" spans="1:7" s="14" customFormat="1" ht="33" thickBot="1">
      <c r="A27" s="46" t="s">
        <v>102</v>
      </c>
      <c r="B27" s="71">
        <v>92</v>
      </c>
      <c r="C27" s="72">
        <v>0.45544554455445546</v>
      </c>
      <c r="D27" s="71">
        <v>63</v>
      </c>
      <c r="E27" s="72">
        <v>0.3118811881188119</v>
      </c>
      <c r="F27" s="71">
        <v>29</v>
      </c>
      <c r="G27" s="72">
        <v>0.14356435643564355</v>
      </c>
    </row>
    <row r="28" spans="1:7" s="14" customFormat="1" ht="33" thickBot="1">
      <c r="A28" s="68" t="s">
        <v>103</v>
      </c>
      <c r="B28" s="71">
        <v>13</v>
      </c>
      <c r="C28" s="72">
        <v>0.06435643564356436</v>
      </c>
      <c r="D28" s="71">
        <v>5</v>
      </c>
      <c r="E28" s="72">
        <v>0.024752475247524754</v>
      </c>
      <c r="F28" s="71">
        <v>8</v>
      </c>
      <c r="G28" s="72">
        <v>0.039603960396039604</v>
      </c>
    </row>
    <row r="29" spans="1:7" s="14" customFormat="1" ht="33" thickBot="1">
      <c r="A29" s="46" t="s">
        <v>104</v>
      </c>
      <c r="B29" s="71">
        <v>0</v>
      </c>
      <c r="C29" s="72">
        <v>0</v>
      </c>
      <c r="D29" s="71">
        <v>0</v>
      </c>
      <c r="E29" s="72">
        <v>0</v>
      </c>
      <c r="F29" s="71">
        <v>0</v>
      </c>
      <c r="G29" s="72">
        <v>0</v>
      </c>
    </row>
    <row r="30" spans="1:7" ht="33" thickBot="1">
      <c r="A30" s="46" t="s">
        <v>105</v>
      </c>
      <c r="B30" s="71">
        <v>0</v>
      </c>
      <c r="C30" s="72">
        <v>0</v>
      </c>
      <c r="D30" s="71">
        <v>0</v>
      </c>
      <c r="E30" s="72">
        <v>0</v>
      </c>
      <c r="F30" s="71">
        <v>0</v>
      </c>
      <c r="G30" s="72">
        <v>0</v>
      </c>
    </row>
    <row r="31" spans="1:7" ht="33" thickBot="1">
      <c r="A31" s="47" t="s">
        <v>106</v>
      </c>
      <c r="B31" s="71">
        <v>0</v>
      </c>
      <c r="C31" s="72">
        <v>0</v>
      </c>
      <c r="D31" s="71">
        <v>0</v>
      </c>
      <c r="E31" s="72">
        <v>0</v>
      </c>
      <c r="F31" s="71">
        <v>0</v>
      </c>
      <c r="G31" s="72">
        <v>0</v>
      </c>
    </row>
    <row r="32" spans="1:7" ht="39" customHeight="1">
      <c r="A32" s="47" t="s">
        <v>107</v>
      </c>
      <c r="B32" s="70"/>
      <c r="C32" s="69"/>
      <c r="D32" s="70"/>
      <c r="E32" s="69"/>
      <c r="F32" s="70"/>
      <c r="G32" s="69"/>
    </row>
    <row r="33" spans="1:7" ht="37.5" customHeight="1" thickBot="1">
      <c r="A33" s="48" t="s">
        <v>108</v>
      </c>
      <c r="B33" s="71">
        <v>0</v>
      </c>
      <c r="C33" s="72">
        <v>0</v>
      </c>
      <c r="D33" s="71">
        <v>0</v>
      </c>
      <c r="E33" s="72">
        <v>0</v>
      </c>
      <c r="F33" s="71">
        <v>0</v>
      </c>
      <c r="G33" s="72">
        <v>0</v>
      </c>
    </row>
    <row r="34" spans="1:7" ht="33" customHeight="1" thickBot="1">
      <c r="A34" s="48" t="s">
        <v>109</v>
      </c>
      <c r="B34" s="71">
        <v>0</v>
      </c>
      <c r="C34" s="72">
        <v>0</v>
      </c>
      <c r="D34" s="71">
        <v>0</v>
      </c>
      <c r="E34" s="72">
        <v>0</v>
      </c>
      <c r="F34" s="71">
        <v>0</v>
      </c>
      <c r="G34" s="72">
        <v>0</v>
      </c>
    </row>
    <row r="35" spans="1:7" ht="36" customHeight="1" thickBot="1">
      <c r="A35" s="48" t="s">
        <v>110</v>
      </c>
      <c r="B35" s="71">
        <v>25</v>
      </c>
      <c r="C35" s="72">
        <v>0.12376237623762376</v>
      </c>
      <c r="D35" s="71">
        <v>14</v>
      </c>
      <c r="E35" s="72">
        <v>0.06930693069306931</v>
      </c>
      <c r="F35" s="71">
        <v>11</v>
      </c>
      <c r="G35" s="72">
        <v>0.054455445544554455</v>
      </c>
    </row>
    <row r="36" spans="1:7" ht="36.75" customHeight="1" thickBot="1">
      <c r="A36" s="48" t="s">
        <v>111</v>
      </c>
      <c r="B36" s="71">
        <v>51</v>
      </c>
      <c r="C36" s="72">
        <v>0.2524752475247525</v>
      </c>
      <c r="D36" s="71">
        <v>31</v>
      </c>
      <c r="E36" s="72">
        <v>0.15346534653465346</v>
      </c>
      <c r="F36" s="71">
        <v>20</v>
      </c>
      <c r="G36" s="72">
        <v>0.09900990099009901</v>
      </c>
    </row>
    <row r="37" spans="1:7" ht="35.25" customHeight="1" thickBot="1">
      <c r="A37" s="48" t="s">
        <v>112</v>
      </c>
      <c r="B37" s="71">
        <v>50</v>
      </c>
      <c r="C37" s="72">
        <v>0.24752475247524752</v>
      </c>
      <c r="D37" s="71">
        <v>38</v>
      </c>
      <c r="E37" s="72">
        <v>0.18811881188118812</v>
      </c>
      <c r="F37" s="71">
        <v>12</v>
      </c>
      <c r="G37" s="72">
        <v>0.0594059405940594</v>
      </c>
    </row>
    <row r="38" spans="1:14" ht="36" customHeight="1" thickBot="1">
      <c r="A38" s="48" t="s">
        <v>113</v>
      </c>
      <c r="B38" s="71">
        <v>26</v>
      </c>
      <c r="C38" s="72">
        <v>0.12871287128712872</v>
      </c>
      <c r="D38" s="71">
        <v>19</v>
      </c>
      <c r="E38" s="72">
        <v>0.09405940594059406</v>
      </c>
      <c r="F38" s="71">
        <v>7</v>
      </c>
      <c r="G38" s="72">
        <v>0.034653465346534656</v>
      </c>
      <c r="M38" s="15"/>
      <c r="N38" s="15"/>
    </row>
    <row r="39" spans="1:14" ht="34.5" customHeight="1" thickBot="1">
      <c r="A39" s="48" t="s">
        <v>114</v>
      </c>
      <c r="B39" s="71">
        <v>25</v>
      </c>
      <c r="C39" s="72">
        <v>0.12376237623762376</v>
      </c>
      <c r="D39" s="71">
        <v>6</v>
      </c>
      <c r="E39" s="72">
        <v>0.0297029702970297</v>
      </c>
      <c r="F39" s="71">
        <v>19</v>
      </c>
      <c r="G39" s="72">
        <v>0.09405940594059406</v>
      </c>
      <c r="M39" s="15"/>
      <c r="N39" s="15"/>
    </row>
    <row r="40" spans="1:14" ht="33" customHeight="1" thickBot="1">
      <c r="A40" s="48" t="s">
        <v>115</v>
      </c>
      <c r="B40" s="71">
        <v>25</v>
      </c>
      <c r="C40" s="72">
        <v>0.12376237623762376</v>
      </c>
      <c r="D40" s="71">
        <v>17</v>
      </c>
      <c r="E40" s="72">
        <v>0.08415841584158416</v>
      </c>
      <c r="F40" s="71">
        <v>8</v>
      </c>
      <c r="G40" s="72">
        <v>0.039603960396039604</v>
      </c>
      <c r="M40" s="15"/>
      <c r="N40" s="15"/>
    </row>
    <row r="41" spans="1:14" ht="30.75" customHeight="1" thickBot="1">
      <c r="A41" s="48" t="s">
        <v>116</v>
      </c>
      <c r="B41" s="71">
        <v>0</v>
      </c>
      <c r="C41" s="72">
        <v>0</v>
      </c>
      <c r="D41" s="71">
        <v>0</v>
      </c>
      <c r="E41" s="72">
        <v>0</v>
      </c>
      <c r="F41" s="71">
        <v>0</v>
      </c>
      <c r="G41" s="72">
        <v>0</v>
      </c>
      <c r="M41" s="15"/>
      <c r="N41" s="15"/>
    </row>
    <row r="42" spans="1:14" ht="37.5" customHeight="1" thickBot="1">
      <c r="A42" s="48" t="s">
        <v>117</v>
      </c>
      <c r="B42" s="71">
        <v>0</v>
      </c>
      <c r="C42" s="72">
        <v>0</v>
      </c>
      <c r="D42" s="71">
        <v>0</v>
      </c>
      <c r="E42" s="72">
        <v>0</v>
      </c>
      <c r="F42" s="71">
        <v>0</v>
      </c>
      <c r="G42" s="72">
        <v>0</v>
      </c>
      <c r="M42" s="15"/>
      <c r="N42" s="15"/>
    </row>
    <row r="43" spans="1:14" ht="33" customHeight="1" thickBot="1">
      <c r="A43" s="48" t="s">
        <v>118</v>
      </c>
      <c r="B43" s="71">
        <v>0</v>
      </c>
      <c r="C43" s="72">
        <v>0</v>
      </c>
      <c r="D43" s="71">
        <v>0</v>
      </c>
      <c r="E43" s="72">
        <v>0</v>
      </c>
      <c r="F43" s="71">
        <v>0</v>
      </c>
      <c r="G43" s="72">
        <v>0</v>
      </c>
      <c r="M43" s="15"/>
      <c r="N43" s="15"/>
    </row>
    <row r="44" spans="1:13" ht="34.5" customHeight="1" thickBot="1">
      <c r="A44" s="47" t="s">
        <v>119</v>
      </c>
      <c r="B44" s="73"/>
      <c r="C44" s="72"/>
      <c r="D44" s="73"/>
      <c r="E44" s="72"/>
      <c r="F44" s="73"/>
      <c r="G44" s="72"/>
      <c r="J44" s="16"/>
      <c r="M44" s="15"/>
    </row>
    <row r="45" spans="1:12" ht="36.75" customHeight="1" thickBot="1">
      <c r="A45" s="48" t="s">
        <v>120</v>
      </c>
      <c r="B45" s="71">
        <v>0</v>
      </c>
      <c r="C45" s="72">
        <v>0</v>
      </c>
      <c r="D45" s="71">
        <v>0</v>
      </c>
      <c r="E45" s="72">
        <v>0</v>
      </c>
      <c r="F45" s="71">
        <v>0</v>
      </c>
      <c r="G45" s="72">
        <v>0</v>
      </c>
      <c r="J45" s="16"/>
      <c r="K45" s="15"/>
      <c r="L45" s="15"/>
    </row>
    <row r="46" spans="1:12" ht="33" thickBot="1">
      <c r="A46" s="48" t="s">
        <v>121</v>
      </c>
      <c r="B46" s="71">
        <v>0</v>
      </c>
      <c r="C46" s="72">
        <v>0</v>
      </c>
      <c r="D46" s="71">
        <v>0</v>
      </c>
      <c r="E46" s="72">
        <v>0</v>
      </c>
      <c r="F46" s="71">
        <v>0</v>
      </c>
      <c r="G46" s="72">
        <v>0</v>
      </c>
      <c r="J46" s="16"/>
      <c r="K46" s="15"/>
      <c r="L46" s="15"/>
    </row>
    <row r="47" spans="1:12" ht="33" thickBot="1">
      <c r="A47" s="48" t="s">
        <v>122</v>
      </c>
      <c r="B47" s="71">
        <v>13</v>
      </c>
      <c r="C47" s="72">
        <v>0.06435643564356436</v>
      </c>
      <c r="D47" s="71">
        <v>8</v>
      </c>
      <c r="E47" s="72">
        <v>0.039603960396039604</v>
      </c>
      <c r="F47" s="71">
        <v>5</v>
      </c>
      <c r="G47" s="72">
        <v>0.024752475247524754</v>
      </c>
      <c r="J47" s="16"/>
      <c r="K47" s="15"/>
      <c r="L47" s="15"/>
    </row>
    <row r="48" spans="1:12" ht="33.75" customHeight="1" thickBot="1">
      <c r="A48" s="48" t="s">
        <v>123</v>
      </c>
      <c r="B48" s="71">
        <v>123</v>
      </c>
      <c r="C48" s="72">
        <v>0.6089108910891089</v>
      </c>
      <c r="D48" s="71">
        <v>68</v>
      </c>
      <c r="E48" s="72">
        <v>0.33663366336633666</v>
      </c>
      <c r="F48" s="71">
        <v>55</v>
      </c>
      <c r="G48" s="72">
        <v>0.2722772277227723</v>
      </c>
      <c r="I48" s="15"/>
      <c r="J48" s="16"/>
      <c r="K48" s="15"/>
      <c r="L48" s="15"/>
    </row>
    <row r="49" spans="1:10" ht="33" thickBot="1">
      <c r="A49" s="48" t="s">
        <v>124</v>
      </c>
      <c r="B49" s="71">
        <v>66</v>
      </c>
      <c r="C49" s="72">
        <v>0.32673267326732675</v>
      </c>
      <c r="D49" s="71">
        <v>49</v>
      </c>
      <c r="E49" s="72">
        <v>0.24257425742574257</v>
      </c>
      <c r="F49" s="71">
        <v>17</v>
      </c>
      <c r="G49" s="72">
        <v>0.08415841584158416</v>
      </c>
      <c r="I49" s="15"/>
      <c r="J49" s="15"/>
    </row>
    <row r="50" spans="1:10" ht="16.5" customHeight="1">
      <c r="A50" s="171" t="s">
        <v>52</v>
      </c>
      <c r="B50" s="171"/>
      <c r="C50" s="171"/>
      <c r="D50" s="171"/>
      <c r="E50" s="171"/>
      <c r="F50" s="171"/>
      <c r="G50" s="171"/>
      <c r="I50" s="15"/>
      <c r="J50" s="15"/>
    </row>
    <row r="51" spans="1:10" ht="16.5" customHeight="1">
      <c r="A51" s="28"/>
      <c r="B51" s="28"/>
      <c r="C51" s="28"/>
      <c r="D51" s="28"/>
      <c r="E51" s="28"/>
      <c r="F51" s="28"/>
      <c r="G51" s="28"/>
      <c r="I51" s="15"/>
      <c r="J51" s="15"/>
    </row>
    <row r="52" spans="1:7" ht="15" customHeight="1">
      <c r="A52" s="161" t="s">
        <v>53</v>
      </c>
      <c r="B52" s="161"/>
      <c r="C52" s="161"/>
      <c r="D52" s="161"/>
      <c r="E52" s="161"/>
      <c r="F52" s="161"/>
      <c r="G52" s="161"/>
    </row>
    <row r="53" spans="1:7" ht="15" customHeight="1">
      <c r="A53" s="161" t="s">
        <v>54</v>
      </c>
      <c r="B53" s="161"/>
      <c r="C53" s="161"/>
      <c r="D53" s="161"/>
      <c r="E53" s="161"/>
      <c r="F53" s="161"/>
      <c r="G53" s="161"/>
    </row>
  </sheetData>
  <sheetProtection/>
  <mergeCells count="9">
    <mergeCell ref="A50:G50"/>
    <mergeCell ref="A52:G52"/>
    <mergeCell ref="A53:G53"/>
    <mergeCell ref="A1:G1"/>
    <mergeCell ref="A2:G2"/>
    <mergeCell ref="B3:E3"/>
    <mergeCell ref="B4:C4"/>
    <mergeCell ref="D4:E4"/>
    <mergeCell ref="F4:G4"/>
  </mergeCells>
  <printOptions/>
  <pageMargins left="0.7" right="0.7" top="0.75" bottom="0.75" header="0.3" footer="0.3"/>
  <pageSetup fitToWidth="0" fitToHeight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40">
      <selection activeCell="E46" sqref="E46"/>
    </sheetView>
  </sheetViews>
  <sheetFormatPr defaultColWidth="9.00390625" defaultRowHeight="16.5"/>
  <cols>
    <col min="1" max="1" width="16.00390625" style="26" customWidth="1"/>
    <col min="2" max="2" width="11.625" style="7" customWidth="1"/>
    <col min="3" max="3" width="14.25390625" style="7" customWidth="1"/>
    <col min="4" max="4" width="13.25390625" style="7" customWidth="1"/>
    <col min="5" max="5" width="20.25390625" style="7" customWidth="1"/>
    <col min="6" max="6" width="12.125" style="7" customWidth="1"/>
    <col min="7" max="7" width="24.375" style="7" customWidth="1"/>
    <col min="8" max="8" width="3.875" style="7" customWidth="1"/>
    <col min="9" max="16384" width="9.00390625" style="7" customWidth="1"/>
  </cols>
  <sheetData>
    <row r="1" spans="1:7" ht="37.5" customHeight="1">
      <c r="A1" s="165" t="s">
        <v>142</v>
      </c>
      <c r="B1" s="166"/>
      <c r="C1" s="166"/>
      <c r="D1" s="166"/>
      <c r="E1" s="166"/>
      <c r="F1" s="166"/>
      <c r="G1" s="166"/>
    </row>
    <row r="2" spans="1:7" ht="37.5" customHeight="1">
      <c r="A2" s="167" t="s">
        <v>55</v>
      </c>
      <c r="B2" s="167"/>
      <c r="C2" s="167"/>
      <c r="D2" s="167"/>
      <c r="E2" s="167"/>
      <c r="F2" s="167"/>
      <c r="G2" s="167"/>
    </row>
    <row r="3" spans="1:7" ht="39" customHeight="1">
      <c r="A3" s="20"/>
      <c r="B3" s="168" t="s">
        <v>143</v>
      </c>
      <c r="C3" s="168"/>
      <c r="D3" s="168"/>
      <c r="E3" s="168"/>
      <c r="F3" s="9"/>
      <c r="G3" s="29" t="s">
        <v>144</v>
      </c>
    </row>
    <row r="4" spans="1:7" ht="36" customHeight="1">
      <c r="A4" s="21"/>
      <c r="B4" s="169" t="s">
        <v>145</v>
      </c>
      <c r="C4" s="170"/>
      <c r="D4" s="169" t="s">
        <v>146</v>
      </c>
      <c r="E4" s="170"/>
      <c r="F4" s="169" t="s">
        <v>147</v>
      </c>
      <c r="G4" s="170"/>
    </row>
    <row r="5" spans="1:7" ht="32.25">
      <c r="A5" s="22"/>
      <c r="B5" s="19" t="s">
        <v>148</v>
      </c>
      <c r="C5" s="18" t="s">
        <v>149</v>
      </c>
      <c r="D5" s="19" t="s">
        <v>148</v>
      </c>
      <c r="E5" s="18" t="s">
        <v>149</v>
      </c>
      <c r="F5" s="19" t="s">
        <v>148</v>
      </c>
      <c r="G5" s="18" t="s">
        <v>149</v>
      </c>
    </row>
    <row r="6" spans="1:7" ht="16.5">
      <c r="A6" s="23" t="s">
        <v>150</v>
      </c>
      <c r="B6" s="74">
        <v>206</v>
      </c>
      <c r="C6" s="10">
        <f>SUM(C8:C31)</f>
        <v>99.99999999999999</v>
      </c>
      <c r="D6" s="74">
        <v>144</v>
      </c>
      <c r="E6" s="11">
        <f>D6/B6*100</f>
        <v>69.90291262135922</v>
      </c>
      <c r="F6" s="74">
        <v>62</v>
      </c>
      <c r="G6" s="11">
        <f>F6/B6*100</f>
        <v>30.097087378640776</v>
      </c>
    </row>
    <row r="7" spans="1:7" ht="32.25">
      <c r="A7" s="24" t="s">
        <v>151</v>
      </c>
      <c r="B7" s="84"/>
      <c r="C7" s="84"/>
      <c r="D7" s="84"/>
      <c r="E7" s="84"/>
      <c r="F7" s="84"/>
      <c r="G7" s="84"/>
    </row>
    <row r="8" spans="1:7" s="14" customFormat="1" ht="32.25">
      <c r="A8" s="24" t="s">
        <v>152</v>
      </c>
      <c r="B8" s="85">
        <v>34</v>
      </c>
      <c r="C8" s="86">
        <f>B8/$B$6*100</f>
        <v>16.50485436893204</v>
      </c>
      <c r="D8" s="77">
        <v>26</v>
      </c>
      <c r="E8" s="86">
        <f>D8/$B$6*100</f>
        <v>12.62135922330097</v>
      </c>
      <c r="F8" s="77">
        <v>8</v>
      </c>
      <c r="G8" s="86">
        <f>F8/$B$6*100</f>
        <v>3.8834951456310676</v>
      </c>
    </row>
    <row r="9" spans="1:7" ht="32.25">
      <c r="A9" s="24" t="s">
        <v>153</v>
      </c>
      <c r="B9" s="85">
        <v>4</v>
      </c>
      <c r="C9" s="86">
        <f aca="true" t="shared" si="0" ref="C9:C49">B9/$B$6*100</f>
        <v>1.9417475728155338</v>
      </c>
      <c r="D9" s="77">
        <v>3</v>
      </c>
      <c r="E9" s="86">
        <f>D9/$B$6*100</f>
        <v>1.4563106796116505</v>
      </c>
      <c r="F9" s="77">
        <v>1</v>
      </c>
      <c r="G9" s="86">
        <f aca="true" t="shared" si="1" ref="G9:G49">F9/$B$6*100</f>
        <v>0.48543689320388345</v>
      </c>
    </row>
    <row r="10" spans="1:7" ht="32.25">
      <c r="A10" s="24" t="s">
        <v>154</v>
      </c>
      <c r="B10" s="85">
        <v>0</v>
      </c>
      <c r="C10" s="86">
        <f t="shared" si="0"/>
        <v>0</v>
      </c>
      <c r="D10" s="77">
        <v>0</v>
      </c>
      <c r="E10" s="86">
        <f>D10/$B$6*100</f>
        <v>0</v>
      </c>
      <c r="F10" s="77">
        <v>0</v>
      </c>
      <c r="G10" s="86">
        <f t="shared" si="1"/>
        <v>0</v>
      </c>
    </row>
    <row r="11" spans="1:7" ht="32.25">
      <c r="A11" s="24" t="s">
        <v>155</v>
      </c>
      <c r="B11" s="85">
        <v>19</v>
      </c>
      <c r="C11" s="86">
        <f t="shared" si="0"/>
        <v>9.223300970873787</v>
      </c>
      <c r="D11" s="77">
        <v>14</v>
      </c>
      <c r="E11" s="86">
        <f aca="true" t="shared" si="2" ref="E11:E49">D11/$B$6*100</f>
        <v>6.796116504854369</v>
      </c>
      <c r="F11" s="77">
        <v>5</v>
      </c>
      <c r="G11" s="86">
        <f t="shared" si="1"/>
        <v>2.4271844660194173</v>
      </c>
    </row>
    <row r="12" spans="1:7" ht="32.25">
      <c r="A12" s="24" t="s">
        <v>156</v>
      </c>
      <c r="B12" s="85">
        <v>2</v>
      </c>
      <c r="C12" s="86">
        <f t="shared" si="0"/>
        <v>0.9708737864077669</v>
      </c>
      <c r="D12" s="77">
        <v>2</v>
      </c>
      <c r="E12" s="86">
        <f t="shared" si="2"/>
        <v>0.9708737864077669</v>
      </c>
      <c r="F12" s="77">
        <v>0</v>
      </c>
      <c r="G12" s="86">
        <f t="shared" si="1"/>
        <v>0</v>
      </c>
    </row>
    <row r="13" spans="1:7" ht="32.25">
      <c r="A13" s="24" t="s">
        <v>157</v>
      </c>
      <c r="B13" s="85">
        <v>1</v>
      </c>
      <c r="C13" s="86">
        <f t="shared" si="0"/>
        <v>0.48543689320388345</v>
      </c>
      <c r="D13" s="77">
        <v>1</v>
      </c>
      <c r="E13" s="86">
        <f t="shared" si="2"/>
        <v>0.48543689320388345</v>
      </c>
      <c r="F13" s="77">
        <v>0</v>
      </c>
      <c r="G13" s="86">
        <f t="shared" si="1"/>
        <v>0</v>
      </c>
    </row>
    <row r="14" spans="1:7" ht="32.25">
      <c r="A14" s="24" t="s">
        <v>158</v>
      </c>
      <c r="B14" s="85">
        <v>3</v>
      </c>
      <c r="C14" s="86">
        <f t="shared" si="0"/>
        <v>1.4563106796116505</v>
      </c>
      <c r="D14" s="77">
        <v>3</v>
      </c>
      <c r="E14" s="86">
        <f t="shared" si="2"/>
        <v>1.4563106796116505</v>
      </c>
      <c r="F14" s="77">
        <v>0</v>
      </c>
      <c r="G14" s="86">
        <f t="shared" si="1"/>
        <v>0</v>
      </c>
    </row>
    <row r="15" spans="1:7" ht="32.25">
      <c r="A15" s="24" t="s">
        <v>159</v>
      </c>
      <c r="B15" s="85">
        <v>2</v>
      </c>
      <c r="C15" s="86">
        <f t="shared" si="0"/>
        <v>0.9708737864077669</v>
      </c>
      <c r="D15" s="77">
        <v>1</v>
      </c>
      <c r="E15" s="86">
        <f t="shared" si="2"/>
        <v>0.48543689320388345</v>
      </c>
      <c r="F15" s="77">
        <v>1</v>
      </c>
      <c r="G15" s="86">
        <f t="shared" si="1"/>
        <v>0.48543689320388345</v>
      </c>
    </row>
    <row r="16" spans="1:7" ht="32.25">
      <c r="A16" s="24" t="s">
        <v>160</v>
      </c>
      <c r="B16" s="85">
        <v>3</v>
      </c>
      <c r="C16" s="86">
        <f t="shared" si="0"/>
        <v>1.4563106796116505</v>
      </c>
      <c r="D16" s="77">
        <v>1</v>
      </c>
      <c r="E16" s="86">
        <f t="shared" si="2"/>
        <v>0.48543689320388345</v>
      </c>
      <c r="F16" s="77">
        <v>2</v>
      </c>
      <c r="G16" s="86">
        <f t="shared" si="1"/>
        <v>0.9708737864077669</v>
      </c>
    </row>
    <row r="17" spans="1:7" ht="32.25">
      <c r="A17" s="24" t="s">
        <v>161</v>
      </c>
      <c r="B17" s="85">
        <v>0</v>
      </c>
      <c r="C17" s="86">
        <f t="shared" si="0"/>
        <v>0</v>
      </c>
      <c r="D17" s="77">
        <v>0</v>
      </c>
      <c r="E17" s="86">
        <f t="shared" si="2"/>
        <v>0</v>
      </c>
      <c r="F17" s="77">
        <v>0</v>
      </c>
      <c r="G17" s="86">
        <f t="shared" si="1"/>
        <v>0</v>
      </c>
    </row>
    <row r="18" spans="1:7" ht="32.25">
      <c r="A18" s="24" t="s">
        <v>162</v>
      </c>
      <c r="B18" s="85">
        <v>1</v>
      </c>
      <c r="C18" s="86">
        <f t="shared" si="0"/>
        <v>0.48543689320388345</v>
      </c>
      <c r="D18" s="77">
        <v>1</v>
      </c>
      <c r="E18" s="86">
        <f t="shared" si="2"/>
        <v>0.48543689320388345</v>
      </c>
      <c r="F18" s="77">
        <v>0</v>
      </c>
      <c r="G18" s="86">
        <f t="shared" si="1"/>
        <v>0</v>
      </c>
    </row>
    <row r="19" spans="1:7" ht="32.25">
      <c r="A19" s="24" t="s">
        <v>163</v>
      </c>
      <c r="B19" s="85">
        <v>0</v>
      </c>
      <c r="C19" s="86">
        <f t="shared" si="0"/>
        <v>0</v>
      </c>
      <c r="D19" s="77">
        <v>0</v>
      </c>
      <c r="E19" s="86">
        <f t="shared" si="2"/>
        <v>0</v>
      </c>
      <c r="F19" s="77">
        <v>0</v>
      </c>
      <c r="G19" s="86">
        <f t="shared" si="1"/>
        <v>0</v>
      </c>
    </row>
    <row r="20" spans="1:7" ht="32.25">
      <c r="A20" s="24" t="s">
        <v>164</v>
      </c>
      <c r="B20" s="85">
        <v>3</v>
      </c>
      <c r="C20" s="86">
        <f t="shared" si="0"/>
        <v>1.4563106796116505</v>
      </c>
      <c r="D20" s="77">
        <v>2</v>
      </c>
      <c r="E20" s="86">
        <f t="shared" si="2"/>
        <v>0.9708737864077669</v>
      </c>
      <c r="F20" s="77">
        <v>1</v>
      </c>
      <c r="G20" s="86">
        <f t="shared" si="1"/>
        <v>0.48543689320388345</v>
      </c>
    </row>
    <row r="21" spans="1:7" ht="38.25" customHeight="1">
      <c r="A21" s="24" t="s">
        <v>165</v>
      </c>
      <c r="B21" s="85">
        <v>0</v>
      </c>
      <c r="C21" s="86">
        <f t="shared" si="0"/>
        <v>0</v>
      </c>
      <c r="D21" s="77">
        <v>0</v>
      </c>
      <c r="E21" s="86">
        <f t="shared" si="2"/>
        <v>0</v>
      </c>
      <c r="F21" s="77">
        <v>0</v>
      </c>
      <c r="G21" s="86">
        <f t="shared" si="1"/>
        <v>0</v>
      </c>
    </row>
    <row r="22" spans="1:7" ht="32.25">
      <c r="A22" s="24" t="s">
        <v>166</v>
      </c>
      <c r="B22" s="85">
        <v>0</v>
      </c>
      <c r="C22" s="86">
        <f t="shared" si="0"/>
        <v>0</v>
      </c>
      <c r="D22" s="77">
        <v>0</v>
      </c>
      <c r="E22" s="86">
        <f t="shared" si="2"/>
        <v>0</v>
      </c>
      <c r="F22" s="77">
        <v>0</v>
      </c>
      <c r="G22" s="86">
        <f t="shared" si="1"/>
        <v>0</v>
      </c>
    </row>
    <row r="23" spans="1:7" ht="32.25">
      <c r="A23" s="24" t="s">
        <v>167</v>
      </c>
      <c r="B23" s="85">
        <v>3</v>
      </c>
      <c r="C23" s="86">
        <f t="shared" si="0"/>
        <v>1.4563106796116505</v>
      </c>
      <c r="D23" s="77">
        <v>1</v>
      </c>
      <c r="E23" s="86">
        <f t="shared" si="2"/>
        <v>0.48543689320388345</v>
      </c>
      <c r="F23" s="77">
        <v>2</v>
      </c>
      <c r="G23" s="86">
        <f t="shared" si="1"/>
        <v>0.9708737864077669</v>
      </c>
    </row>
    <row r="24" spans="1:7" s="14" customFormat="1" ht="32.25">
      <c r="A24" s="24" t="s">
        <v>168</v>
      </c>
      <c r="B24" s="85">
        <v>18</v>
      </c>
      <c r="C24" s="86">
        <f t="shared" si="0"/>
        <v>8.737864077669903</v>
      </c>
      <c r="D24" s="77">
        <v>9</v>
      </c>
      <c r="E24" s="86">
        <f t="shared" si="2"/>
        <v>4.368932038834951</v>
      </c>
      <c r="F24" s="77">
        <v>9</v>
      </c>
      <c r="G24" s="86">
        <f t="shared" si="1"/>
        <v>4.368932038834951</v>
      </c>
    </row>
    <row r="25" spans="1:7" s="14" customFormat="1" ht="32.25">
      <c r="A25" s="24" t="s">
        <v>169</v>
      </c>
      <c r="B25" s="85">
        <v>1</v>
      </c>
      <c r="C25" s="86">
        <f t="shared" si="0"/>
        <v>0.48543689320388345</v>
      </c>
      <c r="D25" s="77">
        <v>0</v>
      </c>
      <c r="E25" s="86">
        <f t="shared" si="2"/>
        <v>0</v>
      </c>
      <c r="F25" s="77">
        <v>1</v>
      </c>
      <c r="G25" s="86">
        <f t="shared" si="1"/>
        <v>0.48543689320388345</v>
      </c>
    </row>
    <row r="26" spans="1:7" s="14" customFormat="1" ht="32.25">
      <c r="A26" s="24" t="s">
        <v>170</v>
      </c>
      <c r="B26" s="85">
        <v>11</v>
      </c>
      <c r="C26" s="86">
        <f t="shared" si="0"/>
        <v>5.339805825242718</v>
      </c>
      <c r="D26" s="77">
        <v>7</v>
      </c>
      <c r="E26" s="86">
        <f t="shared" si="2"/>
        <v>3.3980582524271843</v>
      </c>
      <c r="F26" s="77">
        <v>4</v>
      </c>
      <c r="G26" s="86">
        <f t="shared" si="1"/>
        <v>1.9417475728155338</v>
      </c>
    </row>
    <row r="27" spans="1:7" s="14" customFormat="1" ht="32.25">
      <c r="A27" s="24" t="s">
        <v>171</v>
      </c>
      <c r="B27" s="85">
        <v>84</v>
      </c>
      <c r="C27" s="86">
        <f t="shared" si="0"/>
        <v>40.77669902912621</v>
      </c>
      <c r="D27" s="77">
        <v>60</v>
      </c>
      <c r="E27" s="86">
        <f>D27/$B$6*100</f>
        <v>29.126213592233007</v>
      </c>
      <c r="F27" s="77">
        <v>24</v>
      </c>
      <c r="G27" s="86">
        <f t="shared" si="1"/>
        <v>11.650485436893204</v>
      </c>
    </row>
    <row r="28" spans="1:7" s="14" customFormat="1" ht="32.25">
      <c r="A28" s="24" t="s">
        <v>172</v>
      </c>
      <c r="B28" s="85">
        <v>17</v>
      </c>
      <c r="C28" s="86">
        <f t="shared" si="0"/>
        <v>8.25242718446602</v>
      </c>
      <c r="D28" s="77">
        <v>13</v>
      </c>
      <c r="E28" s="86">
        <f t="shared" si="2"/>
        <v>6.310679611650485</v>
      </c>
      <c r="F28" s="77">
        <v>4</v>
      </c>
      <c r="G28" s="86">
        <f t="shared" si="1"/>
        <v>1.9417475728155338</v>
      </c>
    </row>
    <row r="29" spans="1:7" s="14" customFormat="1" ht="32.25">
      <c r="A29" s="24" t="s">
        <v>173</v>
      </c>
      <c r="B29" s="85">
        <v>0</v>
      </c>
      <c r="C29" s="86">
        <f t="shared" si="0"/>
        <v>0</v>
      </c>
      <c r="D29" s="77">
        <v>0</v>
      </c>
      <c r="E29" s="86">
        <f t="shared" si="2"/>
        <v>0</v>
      </c>
      <c r="F29" s="77">
        <v>0</v>
      </c>
      <c r="G29" s="86">
        <f t="shared" si="1"/>
        <v>0</v>
      </c>
    </row>
    <row r="30" spans="1:7" ht="32.25">
      <c r="A30" s="24" t="s">
        <v>174</v>
      </c>
      <c r="B30" s="85">
        <v>0</v>
      </c>
      <c r="C30" s="86">
        <f t="shared" si="0"/>
        <v>0</v>
      </c>
      <c r="D30" s="77">
        <v>0</v>
      </c>
      <c r="E30" s="86">
        <f t="shared" si="2"/>
        <v>0</v>
      </c>
      <c r="F30" s="77">
        <v>0</v>
      </c>
      <c r="G30" s="86">
        <f t="shared" si="1"/>
        <v>0</v>
      </c>
    </row>
    <row r="31" spans="1:7" ht="32.25">
      <c r="A31" s="27" t="s">
        <v>175</v>
      </c>
      <c r="B31" s="85">
        <v>0</v>
      </c>
      <c r="C31" s="86">
        <f t="shared" si="0"/>
        <v>0</v>
      </c>
      <c r="D31" s="77">
        <v>0</v>
      </c>
      <c r="E31" s="86">
        <f t="shared" si="2"/>
        <v>0</v>
      </c>
      <c r="F31" s="77">
        <v>0</v>
      </c>
      <c r="G31" s="86">
        <f t="shared" si="1"/>
        <v>0</v>
      </c>
    </row>
    <row r="32" spans="1:7" ht="39" customHeight="1">
      <c r="A32" s="27" t="s">
        <v>176</v>
      </c>
      <c r="B32" s="77"/>
      <c r="C32" s="86"/>
      <c r="D32" s="77"/>
      <c r="E32" s="86"/>
      <c r="F32" s="77"/>
      <c r="G32" s="86"/>
    </row>
    <row r="33" spans="1:7" ht="37.5" customHeight="1">
      <c r="A33" s="25" t="s">
        <v>177</v>
      </c>
      <c r="B33" s="77">
        <v>0</v>
      </c>
      <c r="C33" s="86">
        <f t="shared" si="0"/>
        <v>0</v>
      </c>
      <c r="D33" s="77">
        <v>0</v>
      </c>
      <c r="E33" s="86">
        <f t="shared" si="2"/>
        <v>0</v>
      </c>
      <c r="F33" s="77">
        <v>0</v>
      </c>
      <c r="G33" s="86">
        <f t="shared" si="1"/>
        <v>0</v>
      </c>
    </row>
    <row r="34" spans="1:7" ht="33" customHeight="1">
      <c r="A34" s="25" t="s">
        <v>178</v>
      </c>
      <c r="B34" s="77">
        <v>0</v>
      </c>
      <c r="C34" s="86">
        <f t="shared" si="0"/>
        <v>0</v>
      </c>
      <c r="D34" s="77">
        <v>0</v>
      </c>
      <c r="E34" s="86">
        <f t="shared" si="2"/>
        <v>0</v>
      </c>
      <c r="F34" s="77">
        <v>0</v>
      </c>
      <c r="G34" s="86">
        <f t="shared" si="1"/>
        <v>0</v>
      </c>
    </row>
    <row r="35" spans="1:7" ht="36" customHeight="1">
      <c r="A35" s="25" t="s">
        <v>179</v>
      </c>
      <c r="B35" s="77">
        <v>37</v>
      </c>
      <c r="C35" s="86">
        <f t="shared" si="0"/>
        <v>17.96116504854369</v>
      </c>
      <c r="D35" s="78">
        <v>21</v>
      </c>
      <c r="E35" s="86">
        <f t="shared" si="2"/>
        <v>10.194174757281553</v>
      </c>
      <c r="F35" s="78">
        <v>16</v>
      </c>
      <c r="G35" s="86">
        <f t="shared" si="1"/>
        <v>7.766990291262135</v>
      </c>
    </row>
    <row r="36" spans="1:7" ht="36.75" customHeight="1">
      <c r="A36" s="25" t="s">
        <v>180</v>
      </c>
      <c r="B36" s="77">
        <v>49</v>
      </c>
      <c r="C36" s="86">
        <f t="shared" si="0"/>
        <v>23.78640776699029</v>
      </c>
      <c r="D36" s="78">
        <v>35</v>
      </c>
      <c r="E36" s="86">
        <f t="shared" si="2"/>
        <v>16.990291262135923</v>
      </c>
      <c r="F36" s="78">
        <v>14</v>
      </c>
      <c r="G36" s="86">
        <f t="shared" si="1"/>
        <v>6.796116504854369</v>
      </c>
    </row>
    <row r="37" spans="1:7" ht="35.25" customHeight="1">
      <c r="A37" s="25" t="s">
        <v>181</v>
      </c>
      <c r="B37" s="77">
        <v>45</v>
      </c>
      <c r="C37" s="86">
        <f t="shared" si="0"/>
        <v>21.844660194174757</v>
      </c>
      <c r="D37" s="78">
        <v>34</v>
      </c>
      <c r="E37" s="86">
        <f t="shared" si="2"/>
        <v>16.50485436893204</v>
      </c>
      <c r="F37" s="78">
        <v>11</v>
      </c>
      <c r="G37" s="86">
        <f t="shared" si="1"/>
        <v>5.339805825242718</v>
      </c>
    </row>
    <row r="38" spans="1:14" ht="36" customHeight="1">
      <c r="A38" s="25" t="s">
        <v>182</v>
      </c>
      <c r="B38" s="77">
        <v>33</v>
      </c>
      <c r="C38" s="86">
        <f t="shared" si="0"/>
        <v>16.019417475728158</v>
      </c>
      <c r="D38" s="78">
        <v>22</v>
      </c>
      <c r="E38" s="86">
        <f t="shared" si="2"/>
        <v>10.679611650485436</v>
      </c>
      <c r="F38" s="78">
        <v>11</v>
      </c>
      <c r="G38" s="86">
        <f t="shared" si="1"/>
        <v>5.339805825242718</v>
      </c>
      <c r="M38" s="15"/>
      <c r="N38" s="15"/>
    </row>
    <row r="39" spans="1:14" ht="34.5" customHeight="1">
      <c r="A39" s="25" t="s">
        <v>183</v>
      </c>
      <c r="B39" s="77">
        <v>20</v>
      </c>
      <c r="C39" s="86">
        <f t="shared" si="0"/>
        <v>9.70873786407767</v>
      </c>
      <c r="D39" s="78">
        <v>14</v>
      </c>
      <c r="E39" s="86">
        <f t="shared" si="2"/>
        <v>6.796116504854369</v>
      </c>
      <c r="F39" s="78">
        <v>6</v>
      </c>
      <c r="G39" s="86">
        <f t="shared" si="1"/>
        <v>2.912621359223301</v>
      </c>
      <c r="M39" s="15"/>
      <c r="N39" s="15"/>
    </row>
    <row r="40" spans="1:14" ht="33" customHeight="1">
      <c r="A40" s="25" t="s">
        <v>184</v>
      </c>
      <c r="B40" s="77">
        <v>22</v>
      </c>
      <c r="C40" s="86">
        <f t="shared" si="0"/>
        <v>10.679611650485436</v>
      </c>
      <c r="D40" s="78">
        <v>18</v>
      </c>
      <c r="E40" s="86">
        <f t="shared" si="2"/>
        <v>8.737864077669903</v>
      </c>
      <c r="F40" s="78">
        <v>4</v>
      </c>
      <c r="G40" s="86">
        <f t="shared" si="1"/>
        <v>1.9417475728155338</v>
      </c>
      <c r="M40" s="15"/>
      <c r="N40" s="15"/>
    </row>
    <row r="41" spans="1:14" ht="30.75" customHeight="1">
      <c r="A41" s="25" t="s">
        <v>185</v>
      </c>
      <c r="B41" s="77">
        <v>0</v>
      </c>
      <c r="C41" s="86">
        <f t="shared" si="0"/>
        <v>0</v>
      </c>
      <c r="D41" s="77">
        <v>0</v>
      </c>
      <c r="E41" s="86">
        <f t="shared" si="2"/>
        <v>0</v>
      </c>
      <c r="F41" s="77">
        <v>0</v>
      </c>
      <c r="G41" s="86">
        <f t="shared" si="1"/>
        <v>0</v>
      </c>
      <c r="M41" s="15"/>
      <c r="N41" s="15"/>
    </row>
    <row r="42" spans="1:14" ht="37.5" customHeight="1">
      <c r="A42" s="25" t="s">
        <v>186</v>
      </c>
      <c r="B42" s="77">
        <v>0</v>
      </c>
      <c r="C42" s="86">
        <f t="shared" si="0"/>
        <v>0</v>
      </c>
      <c r="D42" s="77">
        <v>0</v>
      </c>
      <c r="E42" s="86">
        <f t="shared" si="2"/>
        <v>0</v>
      </c>
      <c r="F42" s="77">
        <v>0</v>
      </c>
      <c r="G42" s="86">
        <f t="shared" si="1"/>
        <v>0</v>
      </c>
      <c r="M42" s="15"/>
      <c r="N42" s="15"/>
    </row>
    <row r="43" spans="1:14" ht="33" customHeight="1">
      <c r="A43" s="25" t="s">
        <v>187</v>
      </c>
      <c r="B43" s="77">
        <v>0</v>
      </c>
      <c r="C43" s="86">
        <f t="shared" si="0"/>
        <v>0</v>
      </c>
      <c r="D43" s="77">
        <v>0</v>
      </c>
      <c r="E43" s="86">
        <f t="shared" si="2"/>
        <v>0</v>
      </c>
      <c r="F43" s="77">
        <v>0</v>
      </c>
      <c r="G43" s="86">
        <f t="shared" si="1"/>
        <v>0</v>
      </c>
      <c r="M43" s="15"/>
      <c r="N43" s="15"/>
    </row>
    <row r="44" spans="1:13" ht="34.5" customHeight="1">
      <c r="A44" s="27" t="s">
        <v>188</v>
      </c>
      <c r="B44" s="77"/>
      <c r="C44" s="86"/>
      <c r="D44" s="77"/>
      <c r="E44" s="86"/>
      <c r="F44" s="77"/>
      <c r="G44" s="86"/>
      <c r="J44" s="15"/>
      <c r="M44" s="15"/>
    </row>
    <row r="45" spans="1:12" ht="36.75" customHeight="1">
      <c r="A45" s="25" t="s">
        <v>189</v>
      </c>
      <c r="B45" s="77">
        <v>0</v>
      </c>
      <c r="C45" s="86">
        <f t="shared" si="0"/>
        <v>0</v>
      </c>
      <c r="D45" s="77">
        <v>0</v>
      </c>
      <c r="E45" s="86">
        <f t="shared" si="2"/>
        <v>0</v>
      </c>
      <c r="F45" s="77">
        <v>0</v>
      </c>
      <c r="G45" s="86">
        <f t="shared" si="1"/>
        <v>0</v>
      </c>
      <c r="J45" s="15"/>
      <c r="K45" s="15"/>
      <c r="L45" s="15"/>
    </row>
    <row r="46" spans="1:12" ht="32.25">
      <c r="A46" s="25" t="s">
        <v>190</v>
      </c>
      <c r="B46" s="77">
        <v>4</v>
      </c>
      <c r="C46" s="86">
        <f t="shared" si="0"/>
        <v>1.9417475728155338</v>
      </c>
      <c r="D46" s="77">
        <v>4</v>
      </c>
      <c r="E46" s="86">
        <f t="shared" si="2"/>
        <v>1.9417475728155338</v>
      </c>
      <c r="F46" s="77">
        <v>0</v>
      </c>
      <c r="G46" s="86">
        <f t="shared" si="1"/>
        <v>0</v>
      </c>
      <c r="J46" s="15"/>
      <c r="K46" s="15"/>
      <c r="L46" s="15"/>
    </row>
    <row r="47" spans="1:12" ht="32.25">
      <c r="A47" s="25" t="s">
        <v>191</v>
      </c>
      <c r="B47" s="77">
        <v>19</v>
      </c>
      <c r="C47" s="86">
        <f t="shared" si="0"/>
        <v>9.223300970873787</v>
      </c>
      <c r="D47" s="77">
        <v>12</v>
      </c>
      <c r="E47" s="86">
        <f t="shared" si="2"/>
        <v>5.825242718446602</v>
      </c>
      <c r="F47" s="77">
        <v>7</v>
      </c>
      <c r="G47" s="86">
        <f t="shared" si="1"/>
        <v>3.3980582524271843</v>
      </c>
      <c r="J47" s="15"/>
      <c r="K47" s="15"/>
      <c r="L47" s="15"/>
    </row>
    <row r="48" spans="1:12" ht="33.75" customHeight="1">
      <c r="A48" s="25" t="s">
        <v>192</v>
      </c>
      <c r="B48" s="77">
        <v>121</v>
      </c>
      <c r="C48" s="86">
        <f t="shared" si="0"/>
        <v>58.7378640776699</v>
      </c>
      <c r="D48" s="77">
        <v>77</v>
      </c>
      <c r="E48" s="86">
        <f t="shared" si="2"/>
        <v>37.37864077669903</v>
      </c>
      <c r="F48" s="77">
        <v>44</v>
      </c>
      <c r="G48" s="86">
        <f t="shared" si="1"/>
        <v>21.35922330097087</v>
      </c>
      <c r="I48" s="15"/>
      <c r="J48" s="15"/>
      <c r="K48" s="15"/>
      <c r="L48" s="15"/>
    </row>
    <row r="49" spans="1:10" ht="32.25">
      <c r="A49" s="25" t="s">
        <v>193</v>
      </c>
      <c r="B49" s="77">
        <v>62</v>
      </c>
      <c r="C49" s="86">
        <f t="shared" si="0"/>
        <v>30.097087378640776</v>
      </c>
      <c r="D49" s="77">
        <v>51</v>
      </c>
      <c r="E49" s="86">
        <f t="shared" si="2"/>
        <v>24.75728155339806</v>
      </c>
      <c r="F49" s="77">
        <v>11</v>
      </c>
      <c r="G49" s="86">
        <f t="shared" si="1"/>
        <v>5.339805825242718</v>
      </c>
      <c r="I49" s="15"/>
      <c r="J49" s="15"/>
    </row>
    <row r="50" spans="1:10" ht="16.5" customHeight="1">
      <c r="A50" s="171" t="s">
        <v>194</v>
      </c>
      <c r="B50" s="171"/>
      <c r="C50" s="171"/>
      <c r="D50" s="171"/>
      <c r="E50" s="171"/>
      <c r="F50" s="171"/>
      <c r="G50" s="171"/>
      <c r="I50" s="15"/>
      <c r="J50" s="15"/>
    </row>
    <row r="51" spans="1:10" ht="16.5" customHeight="1">
      <c r="A51" s="28"/>
      <c r="B51" s="28"/>
      <c r="C51" s="28"/>
      <c r="D51" s="28"/>
      <c r="E51" s="28"/>
      <c r="F51" s="28"/>
      <c r="G51" s="28"/>
      <c r="I51" s="15"/>
      <c r="J51" s="15"/>
    </row>
    <row r="52" spans="1:7" ht="15" customHeight="1">
      <c r="A52" s="161" t="s">
        <v>195</v>
      </c>
      <c r="B52" s="161"/>
      <c r="C52" s="161"/>
      <c r="D52" s="161"/>
      <c r="E52" s="161"/>
      <c r="F52" s="161"/>
      <c r="G52" s="161"/>
    </row>
    <row r="53" spans="1:7" ht="15" customHeight="1">
      <c r="A53" s="161" t="s">
        <v>54</v>
      </c>
      <c r="B53" s="161"/>
      <c r="C53" s="161"/>
      <c r="D53" s="161"/>
      <c r="E53" s="161"/>
      <c r="F53" s="161"/>
      <c r="G53" s="161"/>
    </row>
  </sheetData>
  <sheetProtection/>
  <mergeCells count="9">
    <mergeCell ref="A50:G50"/>
    <mergeCell ref="A52:G52"/>
    <mergeCell ref="A53:G53"/>
    <mergeCell ref="A1:G1"/>
    <mergeCell ref="A2:G2"/>
    <mergeCell ref="B3:E3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K7" sqref="K7"/>
    </sheetView>
  </sheetViews>
  <sheetFormatPr defaultColWidth="9.00390625" defaultRowHeight="16.5"/>
  <cols>
    <col min="1" max="1" width="16.00390625" style="26" customWidth="1"/>
    <col min="2" max="2" width="11.625" style="7" customWidth="1"/>
    <col min="3" max="3" width="14.25390625" style="7" customWidth="1"/>
    <col min="4" max="4" width="13.25390625" style="7" customWidth="1"/>
    <col min="5" max="5" width="20.25390625" style="7" customWidth="1"/>
    <col min="6" max="6" width="12.125" style="7" customWidth="1"/>
    <col min="7" max="7" width="24.375" style="7" customWidth="1"/>
    <col min="8" max="8" width="3.875" style="7" customWidth="1"/>
    <col min="9" max="16384" width="9.00390625" style="7" customWidth="1"/>
  </cols>
  <sheetData>
    <row r="1" spans="1:7" ht="37.5" customHeight="1">
      <c r="A1" s="165" t="s">
        <v>196</v>
      </c>
      <c r="B1" s="166"/>
      <c r="C1" s="166"/>
      <c r="D1" s="166"/>
      <c r="E1" s="166"/>
      <c r="F1" s="166"/>
      <c r="G1" s="166"/>
    </row>
    <row r="2" spans="1:7" ht="37.5" customHeight="1">
      <c r="A2" s="167" t="s">
        <v>138</v>
      </c>
      <c r="B2" s="167"/>
      <c r="C2" s="167"/>
      <c r="D2" s="167"/>
      <c r="E2" s="167"/>
      <c r="F2" s="167"/>
      <c r="G2" s="167"/>
    </row>
    <row r="3" spans="1:7" ht="39" customHeight="1">
      <c r="A3" s="20"/>
      <c r="B3" s="168" t="s">
        <v>197</v>
      </c>
      <c r="C3" s="168"/>
      <c r="D3" s="168"/>
      <c r="E3" s="168"/>
      <c r="F3" s="9"/>
      <c r="G3" s="29" t="s">
        <v>198</v>
      </c>
    </row>
    <row r="4" spans="1:7" ht="36" customHeight="1">
      <c r="A4" s="21"/>
      <c r="B4" s="169" t="s">
        <v>199</v>
      </c>
      <c r="C4" s="170"/>
      <c r="D4" s="169" t="s">
        <v>200</v>
      </c>
      <c r="E4" s="170"/>
      <c r="F4" s="169" t="s">
        <v>201</v>
      </c>
      <c r="G4" s="170"/>
    </row>
    <row r="5" spans="1:7" ht="32.25">
      <c r="A5" s="22"/>
      <c r="B5" s="19" t="s">
        <v>202</v>
      </c>
      <c r="C5" s="18" t="s">
        <v>203</v>
      </c>
      <c r="D5" s="19" t="s">
        <v>202</v>
      </c>
      <c r="E5" s="18" t="s">
        <v>203</v>
      </c>
      <c r="F5" s="19" t="s">
        <v>202</v>
      </c>
      <c r="G5" s="18" t="s">
        <v>203</v>
      </c>
    </row>
    <row r="6" spans="1:7" ht="16.5">
      <c r="A6" s="23" t="s">
        <v>204</v>
      </c>
      <c r="B6" s="10">
        <v>210</v>
      </c>
      <c r="C6" s="10">
        <f>SUM(C8:C31)</f>
        <v>99.99999999999999</v>
      </c>
      <c r="D6" s="10">
        <v>148</v>
      </c>
      <c r="E6" s="11">
        <f>D6/B6*100</f>
        <v>70.47619047619048</v>
      </c>
      <c r="F6" s="10">
        <v>62</v>
      </c>
      <c r="G6" s="11">
        <f>F6/B6*100</f>
        <v>29.523809523809526</v>
      </c>
    </row>
    <row r="7" spans="1:7" ht="32.25">
      <c r="A7" s="24" t="s">
        <v>205</v>
      </c>
      <c r="B7" s="84"/>
      <c r="C7" s="84"/>
      <c r="D7" s="84"/>
      <c r="E7" s="84"/>
      <c r="F7" s="84"/>
      <c r="G7" s="84"/>
    </row>
    <row r="8" spans="1:7" s="14" customFormat="1" ht="32.25">
      <c r="A8" s="24" t="s">
        <v>206</v>
      </c>
      <c r="B8" s="87">
        <f>D8+F8</f>
        <v>17</v>
      </c>
      <c r="C8" s="88">
        <f>B8/$B$6*100</f>
        <v>8.095238095238095</v>
      </c>
      <c r="D8" s="89">
        <v>9</v>
      </c>
      <c r="E8" s="88">
        <f>D8/$B$6*100</f>
        <v>4.285714285714286</v>
      </c>
      <c r="F8" s="89">
        <v>8</v>
      </c>
      <c r="G8" s="88">
        <f>F8/$B$6*100</f>
        <v>3.8095238095238098</v>
      </c>
    </row>
    <row r="9" spans="1:7" ht="32.25">
      <c r="A9" s="24" t="s">
        <v>207</v>
      </c>
      <c r="B9" s="87">
        <f aca="true" t="shared" si="0" ref="B9:B31">D9+F9</f>
        <v>1</v>
      </c>
      <c r="C9" s="88">
        <f aca="true" t="shared" si="1" ref="C9:C49">B9/$B$6*100</f>
        <v>0.4761904761904762</v>
      </c>
      <c r="D9" s="89">
        <v>1</v>
      </c>
      <c r="E9" s="88">
        <f aca="true" t="shared" si="2" ref="E9:E49">D9/$B$6*100</f>
        <v>0.4761904761904762</v>
      </c>
      <c r="F9" s="89">
        <v>0</v>
      </c>
      <c r="G9" s="88">
        <f aca="true" t="shared" si="3" ref="G9:G49">F9/$B$6*100</f>
        <v>0</v>
      </c>
    </row>
    <row r="10" spans="1:7" ht="32.25">
      <c r="A10" s="24" t="s">
        <v>208</v>
      </c>
      <c r="B10" s="87">
        <f t="shared" si="0"/>
        <v>0</v>
      </c>
      <c r="C10" s="88">
        <f t="shared" si="1"/>
        <v>0</v>
      </c>
      <c r="D10" s="89">
        <v>0</v>
      </c>
      <c r="E10" s="88">
        <f t="shared" si="2"/>
        <v>0</v>
      </c>
      <c r="F10" s="89">
        <v>0</v>
      </c>
      <c r="G10" s="88">
        <f t="shared" si="3"/>
        <v>0</v>
      </c>
    </row>
    <row r="11" spans="1:7" ht="32.25">
      <c r="A11" s="24" t="s">
        <v>209</v>
      </c>
      <c r="B11" s="87">
        <f t="shared" si="0"/>
        <v>24</v>
      </c>
      <c r="C11" s="88">
        <f t="shared" si="1"/>
        <v>11.428571428571429</v>
      </c>
      <c r="D11" s="89">
        <v>18</v>
      </c>
      <c r="E11" s="88">
        <f t="shared" si="2"/>
        <v>8.571428571428571</v>
      </c>
      <c r="F11" s="89">
        <v>6</v>
      </c>
      <c r="G11" s="88">
        <f t="shared" si="3"/>
        <v>2.857142857142857</v>
      </c>
    </row>
    <row r="12" spans="1:7" ht="32.25">
      <c r="A12" s="24" t="s">
        <v>210</v>
      </c>
      <c r="B12" s="87">
        <f t="shared" si="0"/>
        <v>2</v>
      </c>
      <c r="C12" s="88">
        <f t="shared" si="1"/>
        <v>0.9523809523809524</v>
      </c>
      <c r="D12" s="89">
        <v>2</v>
      </c>
      <c r="E12" s="88">
        <f t="shared" si="2"/>
        <v>0.9523809523809524</v>
      </c>
      <c r="F12" s="89">
        <v>0</v>
      </c>
      <c r="G12" s="88">
        <f t="shared" si="3"/>
        <v>0</v>
      </c>
    </row>
    <row r="13" spans="1:7" ht="32.25">
      <c r="A13" s="24" t="s">
        <v>211</v>
      </c>
      <c r="B13" s="87">
        <f t="shared" si="0"/>
        <v>0</v>
      </c>
      <c r="C13" s="88">
        <f t="shared" si="1"/>
        <v>0</v>
      </c>
      <c r="D13" s="89">
        <v>0</v>
      </c>
      <c r="E13" s="88">
        <f t="shared" si="2"/>
        <v>0</v>
      </c>
      <c r="F13" s="89">
        <v>0</v>
      </c>
      <c r="G13" s="88">
        <f t="shared" si="3"/>
        <v>0</v>
      </c>
    </row>
    <row r="14" spans="1:7" ht="32.25">
      <c r="A14" s="24" t="s">
        <v>212</v>
      </c>
      <c r="B14" s="87">
        <f t="shared" si="0"/>
        <v>5</v>
      </c>
      <c r="C14" s="88">
        <f t="shared" si="1"/>
        <v>2.380952380952381</v>
      </c>
      <c r="D14" s="89">
        <v>3</v>
      </c>
      <c r="E14" s="88">
        <f t="shared" si="2"/>
        <v>1.4285714285714286</v>
      </c>
      <c r="F14" s="89">
        <v>2</v>
      </c>
      <c r="G14" s="88">
        <f t="shared" si="3"/>
        <v>0.9523809523809524</v>
      </c>
    </row>
    <row r="15" spans="1:7" ht="32.25">
      <c r="A15" s="24" t="s">
        <v>213</v>
      </c>
      <c r="B15" s="87">
        <f t="shared" si="0"/>
        <v>1</v>
      </c>
      <c r="C15" s="88">
        <f t="shared" si="1"/>
        <v>0.4761904761904762</v>
      </c>
      <c r="D15" s="89">
        <v>1</v>
      </c>
      <c r="E15" s="88">
        <f t="shared" si="2"/>
        <v>0.4761904761904762</v>
      </c>
      <c r="F15" s="89">
        <v>0</v>
      </c>
      <c r="G15" s="88">
        <f t="shared" si="3"/>
        <v>0</v>
      </c>
    </row>
    <row r="16" spans="1:7" ht="32.25">
      <c r="A16" s="24" t="s">
        <v>214</v>
      </c>
      <c r="B16" s="87">
        <f t="shared" si="0"/>
        <v>4</v>
      </c>
      <c r="C16" s="88">
        <f t="shared" si="1"/>
        <v>1.9047619047619049</v>
      </c>
      <c r="D16" s="89">
        <v>4</v>
      </c>
      <c r="E16" s="88">
        <f t="shared" si="2"/>
        <v>1.9047619047619049</v>
      </c>
      <c r="F16" s="89">
        <v>0</v>
      </c>
      <c r="G16" s="88">
        <f t="shared" si="3"/>
        <v>0</v>
      </c>
    </row>
    <row r="17" spans="1:7" ht="32.25">
      <c r="A17" s="24" t="s">
        <v>215</v>
      </c>
      <c r="B17" s="87">
        <f t="shared" si="0"/>
        <v>1</v>
      </c>
      <c r="C17" s="88">
        <f t="shared" si="1"/>
        <v>0.4761904761904762</v>
      </c>
      <c r="D17" s="89">
        <v>1</v>
      </c>
      <c r="E17" s="88">
        <f t="shared" si="2"/>
        <v>0.4761904761904762</v>
      </c>
      <c r="F17" s="89">
        <v>0</v>
      </c>
      <c r="G17" s="88">
        <f t="shared" si="3"/>
        <v>0</v>
      </c>
    </row>
    <row r="18" spans="1:7" ht="32.25">
      <c r="A18" s="24" t="s">
        <v>216</v>
      </c>
      <c r="B18" s="87">
        <f t="shared" si="0"/>
        <v>3</v>
      </c>
      <c r="C18" s="88">
        <f t="shared" si="1"/>
        <v>1.4285714285714286</v>
      </c>
      <c r="D18" s="89">
        <v>3</v>
      </c>
      <c r="E18" s="88">
        <f t="shared" si="2"/>
        <v>1.4285714285714286</v>
      </c>
      <c r="F18" s="89">
        <v>0</v>
      </c>
      <c r="G18" s="88">
        <f t="shared" si="3"/>
        <v>0</v>
      </c>
    </row>
    <row r="19" spans="1:7" ht="32.25">
      <c r="A19" s="24" t="s">
        <v>217</v>
      </c>
      <c r="B19" s="87">
        <f t="shared" si="0"/>
        <v>2</v>
      </c>
      <c r="C19" s="88">
        <f t="shared" si="1"/>
        <v>0.9523809523809524</v>
      </c>
      <c r="D19" s="89">
        <v>2</v>
      </c>
      <c r="E19" s="88">
        <f t="shared" si="2"/>
        <v>0.9523809523809524</v>
      </c>
      <c r="F19" s="89">
        <v>0</v>
      </c>
      <c r="G19" s="88">
        <f t="shared" si="3"/>
        <v>0</v>
      </c>
    </row>
    <row r="20" spans="1:7" ht="32.25">
      <c r="A20" s="24" t="s">
        <v>218</v>
      </c>
      <c r="B20" s="87">
        <f t="shared" si="0"/>
        <v>2</v>
      </c>
      <c r="C20" s="88">
        <f t="shared" si="1"/>
        <v>0.9523809523809524</v>
      </c>
      <c r="D20" s="89">
        <v>1</v>
      </c>
      <c r="E20" s="88">
        <f t="shared" si="2"/>
        <v>0.4761904761904762</v>
      </c>
      <c r="F20" s="89">
        <v>1</v>
      </c>
      <c r="G20" s="88">
        <f t="shared" si="3"/>
        <v>0.4761904761904762</v>
      </c>
    </row>
    <row r="21" spans="1:7" ht="38.25" customHeight="1">
      <c r="A21" s="24" t="s">
        <v>219</v>
      </c>
      <c r="B21" s="87">
        <f t="shared" si="0"/>
        <v>0</v>
      </c>
      <c r="C21" s="88">
        <f t="shared" si="1"/>
        <v>0</v>
      </c>
      <c r="D21" s="89">
        <v>0</v>
      </c>
      <c r="E21" s="88">
        <f t="shared" si="2"/>
        <v>0</v>
      </c>
      <c r="F21" s="89">
        <v>0</v>
      </c>
      <c r="G21" s="88">
        <f t="shared" si="3"/>
        <v>0</v>
      </c>
    </row>
    <row r="22" spans="1:7" ht="32.25">
      <c r="A22" s="24" t="s">
        <v>220</v>
      </c>
      <c r="B22" s="87">
        <f t="shared" si="0"/>
        <v>2</v>
      </c>
      <c r="C22" s="88">
        <f t="shared" si="1"/>
        <v>0.9523809523809524</v>
      </c>
      <c r="D22" s="89">
        <v>2</v>
      </c>
      <c r="E22" s="88">
        <f t="shared" si="2"/>
        <v>0.9523809523809524</v>
      </c>
      <c r="F22" s="89">
        <v>0</v>
      </c>
      <c r="G22" s="88">
        <f t="shared" si="3"/>
        <v>0</v>
      </c>
    </row>
    <row r="23" spans="1:7" ht="32.25">
      <c r="A23" s="24" t="s">
        <v>221</v>
      </c>
      <c r="B23" s="87">
        <f t="shared" si="0"/>
        <v>1</v>
      </c>
      <c r="C23" s="88">
        <f t="shared" si="1"/>
        <v>0.4761904761904762</v>
      </c>
      <c r="D23" s="89">
        <v>1</v>
      </c>
      <c r="E23" s="88">
        <f t="shared" si="2"/>
        <v>0.4761904761904762</v>
      </c>
      <c r="F23" s="89">
        <v>0</v>
      </c>
      <c r="G23" s="88">
        <f t="shared" si="3"/>
        <v>0</v>
      </c>
    </row>
    <row r="24" spans="1:7" s="14" customFormat="1" ht="32.25">
      <c r="A24" s="24" t="s">
        <v>222</v>
      </c>
      <c r="B24" s="87">
        <f t="shared" si="0"/>
        <v>49</v>
      </c>
      <c r="C24" s="88">
        <f t="shared" si="1"/>
        <v>23.333333333333332</v>
      </c>
      <c r="D24" s="89">
        <v>34</v>
      </c>
      <c r="E24" s="88">
        <f t="shared" si="2"/>
        <v>16.19047619047619</v>
      </c>
      <c r="F24" s="89">
        <v>15</v>
      </c>
      <c r="G24" s="88">
        <f t="shared" si="3"/>
        <v>7.142857142857142</v>
      </c>
    </row>
    <row r="25" spans="1:7" s="14" customFormat="1" ht="32.25">
      <c r="A25" s="24" t="s">
        <v>223</v>
      </c>
      <c r="B25" s="87">
        <f t="shared" si="0"/>
        <v>3</v>
      </c>
      <c r="C25" s="88">
        <f t="shared" si="1"/>
        <v>1.4285714285714286</v>
      </c>
      <c r="D25" s="89">
        <v>1</v>
      </c>
      <c r="E25" s="88">
        <f t="shared" si="2"/>
        <v>0.4761904761904762</v>
      </c>
      <c r="F25" s="89">
        <v>2</v>
      </c>
      <c r="G25" s="88">
        <f t="shared" si="3"/>
        <v>0.9523809523809524</v>
      </c>
    </row>
    <row r="26" spans="1:7" s="14" customFormat="1" ht="32.25">
      <c r="A26" s="24" t="s">
        <v>224</v>
      </c>
      <c r="B26" s="87">
        <f t="shared" si="0"/>
        <v>2</v>
      </c>
      <c r="C26" s="88">
        <f t="shared" si="1"/>
        <v>0.9523809523809524</v>
      </c>
      <c r="D26" s="89">
        <v>1</v>
      </c>
      <c r="E26" s="88">
        <f t="shared" si="2"/>
        <v>0.4761904761904762</v>
      </c>
      <c r="F26" s="89">
        <v>1</v>
      </c>
      <c r="G26" s="88">
        <f t="shared" si="3"/>
        <v>0.4761904761904762</v>
      </c>
    </row>
    <row r="27" spans="1:7" s="14" customFormat="1" ht="32.25">
      <c r="A27" s="24" t="s">
        <v>225</v>
      </c>
      <c r="B27" s="87">
        <f t="shared" si="0"/>
        <v>79</v>
      </c>
      <c r="C27" s="88">
        <f t="shared" si="1"/>
        <v>37.61904761904762</v>
      </c>
      <c r="D27" s="89">
        <v>57</v>
      </c>
      <c r="E27" s="88">
        <f t="shared" si="2"/>
        <v>27.142857142857142</v>
      </c>
      <c r="F27" s="89">
        <v>22</v>
      </c>
      <c r="G27" s="88">
        <f t="shared" si="3"/>
        <v>10.476190476190476</v>
      </c>
    </row>
    <row r="28" spans="1:7" s="14" customFormat="1" ht="32.25">
      <c r="A28" s="24" t="s">
        <v>226</v>
      </c>
      <c r="B28" s="87">
        <f t="shared" si="0"/>
        <v>12</v>
      </c>
      <c r="C28" s="88">
        <f t="shared" si="1"/>
        <v>5.714285714285714</v>
      </c>
      <c r="D28" s="89">
        <v>7</v>
      </c>
      <c r="E28" s="88">
        <f t="shared" si="2"/>
        <v>3.3333333333333335</v>
      </c>
      <c r="F28" s="89">
        <v>5</v>
      </c>
      <c r="G28" s="88">
        <f t="shared" si="3"/>
        <v>2.380952380952381</v>
      </c>
    </row>
    <row r="29" spans="1:7" s="14" customFormat="1" ht="32.25">
      <c r="A29" s="24" t="s">
        <v>227</v>
      </c>
      <c r="B29" s="87">
        <f t="shared" si="0"/>
        <v>0</v>
      </c>
      <c r="C29" s="88">
        <f t="shared" si="1"/>
        <v>0</v>
      </c>
      <c r="D29" s="89">
        <v>0</v>
      </c>
      <c r="E29" s="88">
        <f t="shared" si="2"/>
        <v>0</v>
      </c>
      <c r="F29" s="89">
        <v>0</v>
      </c>
      <c r="G29" s="88">
        <f t="shared" si="3"/>
        <v>0</v>
      </c>
    </row>
    <row r="30" spans="1:7" ht="32.25">
      <c r="A30" s="24" t="s">
        <v>228</v>
      </c>
      <c r="B30" s="87">
        <f t="shared" si="0"/>
        <v>0</v>
      </c>
      <c r="C30" s="88">
        <f t="shared" si="1"/>
        <v>0</v>
      </c>
      <c r="D30" s="89">
        <v>0</v>
      </c>
      <c r="E30" s="88">
        <f t="shared" si="2"/>
        <v>0</v>
      </c>
      <c r="F30" s="89">
        <v>0</v>
      </c>
      <c r="G30" s="88">
        <f t="shared" si="3"/>
        <v>0</v>
      </c>
    </row>
    <row r="31" spans="1:7" ht="32.25">
      <c r="A31" s="27" t="s">
        <v>229</v>
      </c>
      <c r="B31" s="87">
        <f t="shared" si="0"/>
        <v>0</v>
      </c>
      <c r="C31" s="88">
        <f t="shared" si="1"/>
        <v>0</v>
      </c>
      <c r="D31" s="89">
        <v>0</v>
      </c>
      <c r="E31" s="88">
        <f t="shared" si="2"/>
        <v>0</v>
      </c>
      <c r="F31" s="89">
        <v>0</v>
      </c>
      <c r="G31" s="88">
        <f t="shared" si="3"/>
        <v>0</v>
      </c>
    </row>
    <row r="32" spans="1:7" ht="39" customHeight="1">
      <c r="A32" s="27" t="s">
        <v>230</v>
      </c>
      <c r="B32" s="90"/>
      <c r="C32" s="88"/>
      <c r="D32" s="89"/>
      <c r="E32" s="88"/>
      <c r="F32" s="89"/>
      <c r="G32" s="88"/>
    </row>
    <row r="33" spans="1:7" ht="37.5" customHeight="1">
      <c r="A33" s="25" t="s">
        <v>231</v>
      </c>
      <c r="B33" s="90">
        <f aca="true" t="shared" si="4" ref="B33:B43">D33+F33</f>
        <v>0</v>
      </c>
      <c r="C33" s="88">
        <f t="shared" si="1"/>
        <v>0</v>
      </c>
      <c r="D33" s="24">
        <v>0</v>
      </c>
      <c r="E33" s="88">
        <f t="shared" si="2"/>
        <v>0</v>
      </c>
      <c r="F33" s="24">
        <v>0</v>
      </c>
      <c r="G33" s="88">
        <f t="shared" si="3"/>
        <v>0</v>
      </c>
    </row>
    <row r="34" spans="1:7" ht="33" customHeight="1">
      <c r="A34" s="25" t="s">
        <v>232</v>
      </c>
      <c r="B34" s="90">
        <f t="shared" si="4"/>
        <v>0</v>
      </c>
      <c r="C34" s="88">
        <f t="shared" si="1"/>
        <v>0</v>
      </c>
      <c r="D34" s="24">
        <v>0</v>
      </c>
      <c r="E34" s="88">
        <f t="shared" si="2"/>
        <v>0</v>
      </c>
      <c r="F34" s="24">
        <v>0</v>
      </c>
      <c r="G34" s="88">
        <f t="shared" si="3"/>
        <v>0</v>
      </c>
    </row>
    <row r="35" spans="1:7" ht="36" customHeight="1">
      <c r="A35" s="25" t="s">
        <v>233</v>
      </c>
      <c r="B35" s="90">
        <f t="shared" si="4"/>
        <v>33</v>
      </c>
      <c r="C35" s="88">
        <f t="shared" si="1"/>
        <v>15.714285714285714</v>
      </c>
      <c r="D35" s="24">
        <v>26</v>
      </c>
      <c r="E35" s="88">
        <f t="shared" si="2"/>
        <v>12.380952380952381</v>
      </c>
      <c r="F35" s="24">
        <v>7</v>
      </c>
      <c r="G35" s="88">
        <f t="shared" si="3"/>
        <v>3.3333333333333335</v>
      </c>
    </row>
    <row r="36" spans="1:7" ht="36.75" customHeight="1">
      <c r="A36" s="25" t="s">
        <v>234</v>
      </c>
      <c r="B36" s="90">
        <f t="shared" si="4"/>
        <v>48</v>
      </c>
      <c r="C36" s="88">
        <f t="shared" si="1"/>
        <v>22.857142857142858</v>
      </c>
      <c r="D36" s="24">
        <v>37</v>
      </c>
      <c r="E36" s="88">
        <f t="shared" si="2"/>
        <v>17.61904761904762</v>
      </c>
      <c r="F36" s="24">
        <v>11</v>
      </c>
      <c r="G36" s="88">
        <f t="shared" si="3"/>
        <v>5.238095238095238</v>
      </c>
    </row>
    <row r="37" spans="1:7" ht="35.25" customHeight="1">
      <c r="A37" s="25" t="s">
        <v>235</v>
      </c>
      <c r="B37" s="90">
        <f t="shared" si="4"/>
        <v>44</v>
      </c>
      <c r="C37" s="88">
        <f t="shared" si="1"/>
        <v>20.952380952380953</v>
      </c>
      <c r="D37" s="24">
        <v>30</v>
      </c>
      <c r="E37" s="88">
        <f t="shared" si="2"/>
        <v>14.285714285714285</v>
      </c>
      <c r="F37" s="24">
        <v>14</v>
      </c>
      <c r="G37" s="88">
        <f t="shared" si="3"/>
        <v>6.666666666666667</v>
      </c>
    </row>
    <row r="38" spans="1:14" ht="36" customHeight="1">
      <c r="A38" s="25" t="s">
        <v>236</v>
      </c>
      <c r="B38" s="90">
        <f t="shared" si="4"/>
        <v>42</v>
      </c>
      <c r="C38" s="88">
        <f t="shared" si="1"/>
        <v>20</v>
      </c>
      <c r="D38" s="24">
        <v>28</v>
      </c>
      <c r="E38" s="88">
        <f t="shared" si="2"/>
        <v>13.333333333333334</v>
      </c>
      <c r="F38" s="24">
        <v>14</v>
      </c>
      <c r="G38" s="88">
        <f t="shared" si="3"/>
        <v>6.666666666666667</v>
      </c>
      <c r="M38" s="15"/>
      <c r="N38" s="15"/>
    </row>
    <row r="39" spans="1:14" ht="34.5" customHeight="1">
      <c r="A39" s="25" t="s">
        <v>237</v>
      </c>
      <c r="B39" s="90">
        <f t="shared" si="4"/>
        <v>23</v>
      </c>
      <c r="C39" s="88">
        <f t="shared" si="1"/>
        <v>10.952380952380953</v>
      </c>
      <c r="D39" s="24">
        <v>16</v>
      </c>
      <c r="E39" s="88">
        <f t="shared" si="2"/>
        <v>7.6190476190476195</v>
      </c>
      <c r="F39" s="24">
        <v>7</v>
      </c>
      <c r="G39" s="88">
        <f t="shared" si="3"/>
        <v>3.3333333333333335</v>
      </c>
      <c r="M39" s="15"/>
      <c r="N39" s="15"/>
    </row>
    <row r="40" spans="1:14" ht="33" customHeight="1">
      <c r="A40" s="25" t="s">
        <v>238</v>
      </c>
      <c r="B40" s="90">
        <f t="shared" si="4"/>
        <v>20</v>
      </c>
      <c r="C40" s="88">
        <f t="shared" si="1"/>
        <v>9.523809523809524</v>
      </c>
      <c r="D40" s="24">
        <v>11</v>
      </c>
      <c r="E40" s="88">
        <f t="shared" si="2"/>
        <v>5.238095238095238</v>
      </c>
      <c r="F40" s="24">
        <v>9</v>
      </c>
      <c r="G40" s="88">
        <f t="shared" si="3"/>
        <v>4.285714285714286</v>
      </c>
      <c r="M40" s="15"/>
      <c r="N40" s="15"/>
    </row>
    <row r="41" spans="1:14" ht="30.75" customHeight="1">
      <c r="A41" s="25" t="s">
        <v>239</v>
      </c>
      <c r="B41" s="90">
        <f t="shared" si="4"/>
        <v>0</v>
      </c>
      <c r="C41" s="91">
        <f t="shared" si="1"/>
        <v>0</v>
      </c>
      <c r="D41" s="24">
        <v>0</v>
      </c>
      <c r="E41" s="91">
        <f t="shared" si="2"/>
        <v>0</v>
      </c>
      <c r="F41" s="24">
        <v>0</v>
      </c>
      <c r="G41" s="91">
        <f t="shared" si="3"/>
        <v>0</v>
      </c>
      <c r="M41" s="15"/>
      <c r="N41" s="15"/>
    </row>
    <row r="42" spans="1:14" ht="37.5" customHeight="1">
      <c r="A42" s="25" t="s">
        <v>240</v>
      </c>
      <c r="B42" s="90">
        <f t="shared" si="4"/>
        <v>0</v>
      </c>
      <c r="C42" s="91">
        <f t="shared" si="1"/>
        <v>0</v>
      </c>
      <c r="D42" s="24">
        <v>0</v>
      </c>
      <c r="E42" s="91">
        <f t="shared" si="2"/>
        <v>0</v>
      </c>
      <c r="F42" s="24">
        <v>0</v>
      </c>
      <c r="G42" s="91">
        <f t="shared" si="3"/>
        <v>0</v>
      </c>
      <c r="M42" s="15"/>
      <c r="N42" s="15"/>
    </row>
    <row r="43" spans="1:14" ht="33" customHeight="1">
      <c r="A43" s="25" t="s">
        <v>241</v>
      </c>
      <c r="B43" s="90">
        <f t="shared" si="4"/>
        <v>0</v>
      </c>
      <c r="C43" s="91">
        <f t="shared" si="1"/>
        <v>0</v>
      </c>
      <c r="D43" s="24">
        <v>0</v>
      </c>
      <c r="E43" s="91">
        <f t="shared" si="2"/>
        <v>0</v>
      </c>
      <c r="F43" s="24">
        <v>0</v>
      </c>
      <c r="G43" s="91">
        <f t="shared" si="3"/>
        <v>0</v>
      </c>
      <c r="M43" s="15"/>
      <c r="N43" s="15"/>
    </row>
    <row r="44" spans="1:13" ht="34.5" customHeight="1">
      <c r="A44" s="27" t="s">
        <v>242</v>
      </c>
      <c r="B44" s="90"/>
      <c r="C44" s="91"/>
      <c r="D44" s="90"/>
      <c r="E44" s="91"/>
      <c r="F44" s="90"/>
      <c r="G44" s="91"/>
      <c r="J44" s="15"/>
      <c r="M44" s="15"/>
    </row>
    <row r="45" spans="1:12" ht="36.75" customHeight="1">
      <c r="A45" s="25" t="s">
        <v>243</v>
      </c>
      <c r="B45" s="90">
        <f>D45+F45</f>
        <v>1</v>
      </c>
      <c r="C45" s="91">
        <f t="shared" si="1"/>
        <v>0.4761904761904762</v>
      </c>
      <c r="D45" s="24">
        <v>0</v>
      </c>
      <c r="E45" s="91">
        <f t="shared" si="2"/>
        <v>0</v>
      </c>
      <c r="F45" s="24">
        <v>1</v>
      </c>
      <c r="G45" s="91">
        <f t="shared" si="3"/>
        <v>0.4761904761904762</v>
      </c>
      <c r="J45" s="15"/>
      <c r="K45" s="15"/>
      <c r="L45" s="15"/>
    </row>
    <row r="46" spans="1:12" ht="32.25">
      <c r="A46" s="25" t="s">
        <v>244</v>
      </c>
      <c r="B46" s="90">
        <f>D46+F46</f>
        <v>3</v>
      </c>
      <c r="C46" s="91">
        <f t="shared" si="1"/>
        <v>1.4285714285714286</v>
      </c>
      <c r="D46" s="24">
        <v>1</v>
      </c>
      <c r="E46" s="91">
        <f t="shared" si="2"/>
        <v>0.4761904761904762</v>
      </c>
      <c r="F46" s="24">
        <v>2</v>
      </c>
      <c r="G46" s="91">
        <f t="shared" si="3"/>
        <v>0.9523809523809524</v>
      </c>
      <c r="J46" s="15"/>
      <c r="K46" s="15"/>
      <c r="L46" s="15"/>
    </row>
    <row r="47" spans="1:12" ht="32.25">
      <c r="A47" s="25" t="s">
        <v>245</v>
      </c>
      <c r="B47" s="90">
        <f>D47+F47</f>
        <v>18</v>
      </c>
      <c r="C47" s="91">
        <f t="shared" si="1"/>
        <v>8.571428571428571</v>
      </c>
      <c r="D47" s="24">
        <v>11</v>
      </c>
      <c r="E47" s="91">
        <f t="shared" si="2"/>
        <v>5.238095238095238</v>
      </c>
      <c r="F47" s="24">
        <v>7</v>
      </c>
      <c r="G47" s="91">
        <f t="shared" si="3"/>
        <v>3.3333333333333335</v>
      </c>
      <c r="J47" s="15"/>
      <c r="K47" s="15"/>
      <c r="L47" s="15"/>
    </row>
    <row r="48" spans="1:12" ht="33.75" customHeight="1">
      <c r="A48" s="25" t="s">
        <v>246</v>
      </c>
      <c r="B48" s="90">
        <f>D48+F48</f>
        <v>144</v>
      </c>
      <c r="C48" s="91">
        <f t="shared" si="1"/>
        <v>68.57142857142857</v>
      </c>
      <c r="D48" s="24">
        <v>103</v>
      </c>
      <c r="E48" s="91">
        <f t="shared" si="2"/>
        <v>49.047619047619044</v>
      </c>
      <c r="F48" s="24">
        <v>41</v>
      </c>
      <c r="G48" s="91">
        <f t="shared" si="3"/>
        <v>19.523809523809526</v>
      </c>
      <c r="I48" s="15"/>
      <c r="J48" s="15"/>
      <c r="K48" s="15"/>
      <c r="L48" s="15"/>
    </row>
    <row r="49" spans="1:10" ht="32.25">
      <c r="A49" s="25" t="s">
        <v>247</v>
      </c>
      <c r="B49" s="90">
        <f>D49+F49</f>
        <v>44</v>
      </c>
      <c r="C49" s="91">
        <f t="shared" si="1"/>
        <v>20.952380952380953</v>
      </c>
      <c r="D49" s="24">
        <v>33</v>
      </c>
      <c r="E49" s="91">
        <f t="shared" si="2"/>
        <v>15.714285714285714</v>
      </c>
      <c r="F49" s="24">
        <v>11</v>
      </c>
      <c r="G49" s="91">
        <f t="shared" si="3"/>
        <v>5.238095238095238</v>
      </c>
      <c r="I49" s="15"/>
      <c r="J49" s="15"/>
    </row>
    <row r="50" spans="1:10" ht="16.5" customHeight="1">
      <c r="A50" s="171" t="s">
        <v>248</v>
      </c>
      <c r="B50" s="171"/>
      <c r="C50" s="171"/>
      <c r="D50" s="171"/>
      <c r="E50" s="171"/>
      <c r="F50" s="171"/>
      <c r="G50" s="171"/>
      <c r="I50" s="15"/>
      <c r="J50" s="15"/>
    </row>
    <row r="51" spans="1:10" ht="16.5" customHeight="1">
      <c r="A51" s="28"/>
      <c r="B51" s="28"/>
      <c r="C51" s="28"/>
      <c r="D51" s="28"/>
      <c r="E51" s="28"/>
      <c r="F51" s="28"/>
      <c r="G51" s="28"/>
      <c r="I51" s="15"/>
      <c r="J51" s="15"/>
    </row>
    <row r="52" spans="1:7" ht="15" customHeight="1">
      <c r="A52" s="161" t="s">
        <v>249</v>
      </c>
      <c r="B52" s="161"/>
      <c r="C52" s="161"/>
      <c r="D52" s="161"/>
      <c r="E52" s="161"/>
      <c r="F52" s="161"/>
      <c r="G52" s="161"/>
    </row>
    <row r="53" spans="1:7" ht="15" customHeight="1">
      <c r="A53" s="161" t="s">
        <v>139</v>
      </c>
      <c r="B53" s="161"/>
      <c r="C53" s="161"/>
      <c r="D53" s="161"/>
      <c r="E53" s="161"/>
      <c r="F53" s="161"/>
      <c r="G53" s="161"/>
    </row>
  </sheetData>
  <sheetProtection/>
  <mergeCells count="9">
    <mergeCell ref="A50:G50"/>
    <mergeCell ref="A52:G52"/>
    <mergeCell ref="A53:G53"/>
    <mergeCell ref="A1:G1"/>
    <mergeCell ref="A2:G2"/>
    <mergeCell ref="B3:E3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37">
      <selection activeCell="E35" sqref="E35"/>
    </sheetView>
  </sheetViews>
  <sheetFormatPr defaultColWidth="9.00390625" defaultRowHeight="16.5"/>
  <cols>
    <col min="1" max="1" width="16.00390625" style="26" customWidth="1"/>
    <col min="2" max="2" width="11.625" style="7" customWidth="1"/>
    <col min="3" max="3" width="14.25390625" style="7" customWidth="1"/>
    <col min="4" max="4" width="13.25390625" style="7" customWidth="1"/>
    <col min="5" max="5" width="20.25390625" style="7" customWidth="1"/>
    <col min="6" max="6" width="12.125" style="7" customWidth="1"/>
    <col min="7" max="7" width="24.375" style="7" customWidth="1"/>
    <col min="8" max="8" width="3.875" style="7" customWidth="1"/>
    <col min="9" max="16384" width="9.00390625" style="7" customWidth="1"/>
  </cols>
  <sheetData>
    <row r="1" spans="1:7" ht="37.5" customHeight="1">
      <c r="A1" s="165" t="s">
        <v>3</v>
      </c>
      <c r="B1" s="166"/>
      <c r="C1" s="166"/>
      <c r="D1" s="166"/>
      <c r="E1" s="166"/>
      <c r="F1" s="166"/>
      <c r="G1" s="166"/>
    </row>
    <row r="2" spans="1:7" ht="37.5" customHeight="1">
      <c r="A2" s="167" t="s">
        <v>132</v>
      </c>
      <c r="B2" s="167"/>
      <c r="C2" s="167"/>
      <c r="D2" s="167"/>
      <c r="E2" s="167"/>
      <c r="F2" s="167"/>
      <c r="G2" s="167"/>
    </row>
    <row r="3" spans="1:7" ht="39" customHeight="1">
      <c r="A3" s="20"/>
      <c r="B3" s="168" t="s">
        <v>250</v>
      </c>
      <c r="C3" s="168"/>
      <c r="D3" s="168"/>
      <c r="E3" s="168"/>
      <c r="F3" s="9"/>
      <c r="G3" s="29" t="s">
        <v>58</v>
      </c>
    </row>
    <row r="4" spans="1:7" ht="36" customHeight="1">
      <c r="A4" s="21"/>
      <c r="B4" s="169" t="s">
        <v>60</v>
      </c>
      <c r="C4" s="170"/>
      <c r="D4" s="169" t="s">
        <v>5</v>
      </c>
      <c r="E4" s="170"/>
      <c r="F4" s="169" t="s">
        <v>6</v>
      </c>
      <c r="G4" s="170"/>
    </row>
    <row r="5" spans="1:7" ht="32.25">
      <c r="A5" s="22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</row>
    <row r="6" spans="1:7" ht="16.5">
      <c r="A6" s="23" t="s">
        <v>9</v>
      </c>
      <c r="B6" s="10">
        <v>204</v>
      </c>
      <c r="C6" s="10">
        <f>SUM(C8:C31)</f>
        <v>100</v>
      </c>
      <c r="D6" s="10">
        <v>132</v>
      </c>
      <c r="E6" s="11">
        <f>D6/B6*100</f>
        <v>64.70588235294117</v>
      </c>
      <c r="F6" s="10">
        <v>72</v>
      </c>
      <c r="G6" s="11">
        <f>F6/B6*100</f>
        <v>35.294117647058826</v>
      </c>
    </row>
    <row r="7" spans="1:7" ht="32.25">
      <c r="A7" s="24" t="s">
        <v>10</v>
      </c>
      <c r="B7" s="84"/>
      <c r="C7" s="84"/>
      <c r="D7" s="84"/>
      <c r="E7" s="84"/>
      <c r="F7" s="84"/>
      <c r="G7" s="84"/>
    </row>
    <row r="8" spans="1:7" s="14" customFormat="1" ht="32.25">
      <c r="A8" s="24" t="s">
        <v>11</v>
      </c>
      <c r="B8" s="87">
        <f>D8+F8</f>
        <v>32</v>
      </c>
      <c r="C8" s="91">
        <f>B8/$B$6*100</f>
        <v>15.686274509803921</v>
      </c>
      <c r="D8" s="87">
        <v>22</v>
      </c>
      <c r="E8" s="91">
        <f>D8/$B$6*100</f>
        <v>10.784313725490197</v>
      </c>
      <c r="F8" s="87">
        <v>10</v>
      </c>
      <c r="G8" s="91">
        <f>F8/$B$6*100</f>
        <v>4.901960784313726</v>
      </c>
    </row>
    <row r="9" spans="1:7" ht="32.25">
      <c r="A9" s="24" t="s">
        <v>12</v>
      </c>
      <c r="B9" s="87">
        <f aca="true" t="shared" si="0" ref="B9:B31">D9+F9</f>
        <v>1</v>
      </c>
      <c r="C9" s="91">
        <f aca="true" t="shared" si="1" ref="C9:C49">B9/$B$6*100</f>
        <v>0.49019607843137253</v>
      </c>
      <c r="D9" s="87">
        <v>0</v>
      </c>
      <c r="E9" s="91">
        <f aca="true" t="shared" si="2" ref="E9:E49">D9/$B$6*100</f>
        <v>0</v>
      </c>
      <c r="F9" s="87">
        <v>1</v>
      </c>
      <c r="G9" s="91">
        <f aca="true" t="shared" si="3" ref="G9:G49">F9/$B$6*100</f>
        <v>0.49019607843137253</v>
      </c>
    </row>
    <row r="10" spans="1:7" ht="32.25">
      <c r="A10" s="24" t="s">
        <v>13</v>
      </c>
      <c r="B10" s="87">
        <f t="shared" si="0"/>
        <v>0</v>
      </c>
      <c r="C10" s="91">
        <f t="shared" si="1"/>
        <v>0</v>
      </c>
      <c r="D10" s="87">
        <v>0</v>
      </c>
      <c r="E10" s="91">
        <f t="shared" si="2"/>
        <v>0</v>
      </c>
      <c r="F10" s="87">
        <v>0</v>
      </c>
      <c r="G10" s="91">
        <f t="shared" si="3"/>
        <v>0</v>
      </c>
    </row>
    <row r="11" spans="1:7" ht="32.25">
      <c r="A11" s="24" t="s">
        <v>14</v>
      </c>
      <c r="B11" s="87">
        <f t="shared" si="0"/>
        <v>20</v>
      </c>
      <c r="C11" s="91">
        <f t="shared" si="1"/>
        <v>9.803921568627452</v>
      </c>
      <c r="D11" s="87">
        <v>11</v>
      </c>
      <c r="E11" s="91">
        <f t="shared" si="2"/>
        <v>5.392156862745098</v>
      </c>
      <c r="F11" s="87">
        <v>9</v>
      </c>
      <c r="G11" s="91">
        <f t="shared" si="3"/>
        <v>4.411764705882353</v>
      </c>
    </row>
    <row r="12" spans="1:7" ht="32.25">
      <c r="A12" s="24" t="s">
        <v>15</v>
      </c>
      <c r="B12" s="87">
        <f t="shared" si="0"/>
        <v>1</v>
      </c>
      <c r="C12" s="91">
        <f t="shared" si="1"/>
        <v>0.49019607843137253</v>
      </c>
      <c r="D12" s="87">
        <v>1</v>
      </c>
      <c r="E12" s="91">
        <f t="shared" si="2"/>
        <v>0.49019607843137253</v>
      </c>
      <c r="F12" s="87">
        <v>0</v>
      </c>
      <c r="G12" s="91">
        <f t="shared" si="3"/>
        <v>0</v>
      </c>
    </row>
    <row r="13" spans="1:7" ht="32.25">
      <c r="A13" s="24" t="s">
        <v>16</v>
      </c>
      <c r="B13" s="87">
        <f t="shared" si="0"/>
        <v>0</v>
      </c>
      <c r="C13" s="91">
        <f t="shared" si="1"/>
        <v>0</v>
      </c>
      <c r="D13" s="87">
        <v>0</v>
      </c>
      <c r="E13" s="91">
        <f t="shared" si="2"/>
        <v>0</v>
      </c>
      <c r="F13" s="87">
        <v>0</v>
      </c>
      <c r="G13" s="91">
        <f t="shared" si="3"/>
        <v>0</v>
      </c>
    </row>
    <row r="14" spans="1:7" ht="32.25">
      <c r="A14" s="24" t="s">
        <v>17</v>
      </c>
      <c r="B14" s="87">
        <f t="shared" si="0"/>
        <v>4</v>
      </c>
      <c r="C14" s="91">
        <f t="shared" si="1"/>
        <v>1.9607843137254901</v>
      </c>
      <c r="D14" s="87">
        <v>3</v>
      </c>
      <c r="E14" s="91">
        <f t="shared" si="2"/>
        <v>1.4705882352941175</v>
      </c>
      <c r="F14" s="87">
        <v>1</v>
      </c>
      <c r="G14" s="91">
        <f t="shared" si="3"/>
        <v>0.49019607843137253</v>
      </c>
    </row>
    <row r="15" spans="1:7" ht="32.25">
      <c r="A15" s="24" t="s">
        <v>18</v>
      </c>
      <c r="B15" s="87">
        <f t="shared" si="0"/>
        <v>0</v>
      </c>
      <c r="C15" s="91">
        <f t="shared" si="1"/>
        <v>0</v>
      </c>
      <c r="D15" s="87">
        <v>0</v>
      </c>
      <c r="E15" s="91">
        <f t="shared" si="2"/>
        <v>0</v>
      </c>
      <c r="F15" s="87">
        <v>0</v>
      </c>
      <c r="G15" s="91">
        <f t="shared" si="3"/>
        <v>0</v>
      </c>
    </row>
    <row r="16" spans="1:7" ht="32.25">
      <c r="A16" s="24" t="s">
        <v>19</v>
      </c>
      <c r="B16" s="87">
        <f t="shared" si="0"/>
        <v>3</v>
      </c>
      <c r="C16" s="91">
        <f t="shared" si="1"/>
        <v>1.4705882352941175</v>
      </c>
      <c r="D16" s="87">
        <v>2</v>
      </c>
      <c r="E16" s="91">
        <f t="shared" si="2"/>
        <v>0.9803921568627451</v>
      </c>
      <c r="F16" s="87">
        <v>1</v>
      </c>
      <c r="G16" s="91">
        <f t="shared" si="3"/>
        <v>0.49019607843137253</v>
      </c>
    </row>
    <row r="17" spans="1:7" ht="32.25">
      <c r="A17" s="24" t="s">
        <v>20</v>
      </c>
      <c r="B17" s="87">
        <f t="shared" si="0"/>
        <v>2</v>
      </c>
      <c r="C17" s="91">
        <f t="shared" si="1"/>
        <v>0.9803921568627451</v>
      </c>
      <c r="D17" s="87">
        <v>1</v>
      </c>
      <c r="E17" s="91">
        <f t="shared" si="2"/>
        <v>0.49019607843137253</v>
      </c>
      <c r="F17" s="87">
        <v>1</v>
      </c>
      <c r="G17" s="91">
        <f t="shared" si="3"/>
        <v>0.49019607843137253</v>
      </c>
    </row>
    <row r="18" spans="1:7" ht="32.25">
      <c r="A18" s="24" t="s">
        <v>21</v>
      </c>
      <c r="B18" s="87">
        <f t="shared" si="0"/>
        <v>4</v>
      </c>
      <c r="C18" s="91">
        <f t="shared" si="1"/>
        <v>1.9607843137254901</v>
      </c>
      <c r="D18" s="87">
        <v>3</v>
      </c>
      <c r="E18" s="91">
        <f t="shared" si="2"/>
        <v>1.4705882352941175</v>
      </c>
      <c r="F18" s="87">
        <v>1</v>
      </c>
      <c r="G18" s="91">
        <f t="shared" si="3"/>
        <v>0.49019607843137253</v>
      </c>
    </row>
    <row r="19" spans="1:7" ht="32.25">
      <c r="A19" s="24" t="s">
        <v>22</v>
      </c>
      <c r="B19" s="87">
        <f t="shared" si="0"/>
        <v>0</v>
      </c>
      <c r="C19" s="91">
        <f t="shared" si="1"/>
        <v>0</v>
      </c>
      <c r="D19" s="87">
        <v>0</v>
      </c>
      <c r="E19" s="91">
        <f t="shared" si="2"/>
        <v>0</v>
      </c>
      <c r="F19" s="87">
        <v>0</v>
      </c>
      <c r="G19" s="91">
        <f t="shared" si="3"/>
        <v>0</v>
      </c>
    </row>
    <row r="20" spans="1:7" ht="32.25">
      <c r="A20" s="24" t="s">
        <v>23</v>
      </c>
      <c r="B20" s="87">
        <f t="shared" si="0"/>
        <v>2</v>
      </c>
      <c r="C20" s="91">
        <f t="shared" si="1"/>
        <v>0.9803921568627451</v>
      </c>
      <c r="D20" s="87">
        <v>1</v>
      </c>
      <c r="E20" s="91">
        <f t="shared" si="2"/>
        <v>0.49019607843137253</v>
      </c>
      <c r="F20" s="87">
        <v>1</v>
      </c>
      <c r="G20" s="91">
        <f t="shared" si="3"/>
        <v>0.49019607843137253</v>
      </c>
    </row>
    <row r="21" spans="1:7" ht="38.25" customHeight="1">
      <c r="A21" s="24" t="s">
        <v>65</v>
      </c>
      <c r="B21" s="87">
        <f t="shared" si="0"/>
        <v>0</v>
      </c>
      <c r="C21" s="91">
        <f t="shared" si="1"/>
        <v>0</v>
      </c>
      <c r="D21" s="87">
        <v>0</v>
      </c>
      <c r="E21" s="91">
        <f t="shared" si="2"/>
        <v>0</v>
      </c>
      <c r="F21" s="87">
        <v>0</v>
      </c>
      <c r="G21" s="91">
        <f t="shared" si="3"/>
        <v>0</v>
      </c>
    </row>
    <row r="22" spans="1:7" ht="32.25">
      <c r="A22" s="24" t="s">
        <v>24</v>
      </c>
      <c r="B22" s="87">
        <f t="shared" si="0"/>
        <v>1</v>
      </c>
      <c r="C22" s="91">
        <f t="shared" si="1"/>
        <v>0.49019607843137253</v>
      </c>
      <c r="D22" s="87">
        <v>0</v>
      </c>
      <c r="E22" s="91">
        <f t="shared" si="2"/>
        <v>0</v>
      </c>
      <c r="F22" s="87">
        <v>1</v>
      </c>
      <c r="G22" s="91">
        <f t="shared" si="3"/>
        <v>0.49019607843137253</v>
      </c>
    </row>
    <row r="23" spans="1:7" ht="32.25">
      <c r="A23" s="24" t="s">
        <v>25</v>
      </c>
      <c r="B23" s="87">
        <f t="shared" si="0"/>
        <v>2</v>
      </c>
      <c r="C23" s="91">
        <f t="shared" si="1"/>
        <v>0.9803921568627451</v>
      </c>
      <c r="D23" s="87">
        <v>0</v>
      </c>
      <c r="E23" s="91">
        <f t="shared" si="2"/>
        <v>0</v>
      </c>
      <c r="F23" s="87">
        <v>2</v>
      </c>
      <c r="G23" s="91">
        <f t="shared" si="3"/>
        <v>0.9803921568627451</v>
      </c>
    </row>
    <row r="24" spans="1:7" s="14" customFormat="1" ht="32.25">
      <c r="A24" s="24" t="s">
        <v>26</v>
      </c>
      <c r="B24" s="87">
        <f t="shared" si="0"/>
        <v>35</v>
      </c>
      <c r="C24" s="91">
        <f t="shared" si="1"/>
        <v>17.15686274509804</v>
      </c>
      <c r="D24" s="87">
        <v>25</v>
      </c>
      <c r="E24" s="91">
        <f t="shared" si="2"/>
        <v>12.254901960784313</v>
      </c>
      <c r="F24" s="87">
        <v>10</v>
      </c>
      <c r="G24" s="91">
        <f t="shared" si="3"/>
        <v>4.901960784313726</v>
      </c>
    </row>
    <row r="25" spans="1:7" s="14" customFormat="1" ht="32.25">
      <c r="A25" s="24" t="s">
        <v>27</v>
      </c>
      <c r="B25" s="87">
        <f t="shared" si="0"/>
        <v>1</v>
      </c>
      <c r="C25" s="91">
        <f t="shared" si="1"/>
        <v>0.49019607843137253</v>
      </c>
      <c r="D25" s="87">
        <v>0</v>
      </c>
      <c r="E25" s="91">
        <f t="shared" si="2"/>
        <v>0</v>
      </c>
      <c r="F25" s="87">
        <v>1</v>
      </c>
      <c r="G25" s="91">
        <f t="shared" si="3"/>
        <v>0.49019607843137253</v>
      </c>
    </row>
    <row r="26" spans="1:7" s="14" customFormat="1" ht="32.25">
      <c r="A26" s="24" t="s">
        <v>28</v>
      </c>
      <c r="B26" s="87">
        <f t="shared" si="0"/>
        <v>12</v>
      </c>
      <c r="C26" s="91">
        <f t="shared" si="1"/>
        <v>5.88235294117647</v>
      </c>
      <c r="D26" s="87">
        <v>6</v>
      </c>
      <c r="E26" s="91">
        <f t="shared" si="2"/>
        <v>2.941176470588235</v>
      </c>
      <c r="F26" s="87">
        <v>6</v>
      </c>
      <c r="G26" s="91">
        <f t="shared" si="3"/>
        <v>2.941176470588235</v>
      </c>
    </row>
    <row r="27" spans="1:7" s="14" customFormat="1" ht="32.25">
      <c r="A27" s="24" t="s">
        <v>29</v>
      </c>
      <c r="B27" s="87">
        <f t="shared" si="0"/>
        <v>64</v>
      </c>
      <c r="C27" s="91">
        <f t="shared" si="1"/>
        <v>31.372549019607842</v>
      </c>
      <c r="D27" s="87">
        <v>44</v>
      </c>
      <c r="E27" s="91">
        <f t="shared" si="2"/>
        <v>21.568627450980394</v>
      </c>
      <c r="F27" s="87">
        <v>20</v>
      </c>
      <c r="G27" s="91">
        <f t="shared" si="3"/>
        <v>9.803921568627452</v>
      </c>
    </row>
    <row r="28" spans="1:7" s="14" customFormat="1" ht="32.25">
      <c r="A28" s="24" t="s">
        <v>30</v>
      </c>
      <c r="B28" s="87">
        <f t="shared" si="0"/>
        <v>20</v>
      </c>
      <c r="C28" s="91">
        <f t="shared" si="1"/>
        <v>9.803921568627452</v>
      </c>
      <c r="D28" s="87">
        <v>13</v>
      </c>
      <c r="E28" s="91">
        <f t="shared" si="2"/>
        <v>6.372549019607843</v>
      </c>
      <c r="F28" s="87">
        <v>7</v>
      </c>
      <c r="G28" s="91">
        <f t="shared" si="3"/>
        <v>3.431372549019608</v>
      </c>
    </row>
    <row r="29" spans="1:7" s="14" customFormat="1" ht="32.25">
      <c r="A29" s="24" t="s">
        <v>31</v>
      </c>
      <c r="B29" s="87">
        <f t="shared" si="0"/>
        <v>0</v>
      </c>
      <c r="C29" s="91">
        <f t="shared" si="1"/>
        <v>0</v>
      </c>
      <c r="D29" s="87">
        <v>0</v>
      </c>
      <c r="E29" s="91">
        <f t="shared" si="2"/>
        <v>0</v>
      </c>
      <c r="F29" s="87">
        <v>0</v>
      </c>
      <c r="G29" s="91">
        <f t="shared" si="3"/>
        <v>0</v>
      </c>
    </row>
    <row r="30" spans="1:7" ht="32.25">
      <c r="A30" s="24" t="s">
        <v>32</v>
      </c>
      <c r="B30" s="87">
        <f t="shared" si="0"/>
        <v>0</v>
      </c>
      <c r="C30" s="91">
        <f t="shared" si="1"/>
        <v>0</v>
      </c>
      <c r="D30" s="87">
        <v>0</v>
      </c>
      <c r="E30" s="91">
        <f t="shared" si="2"/>
        <v>0</v>
      </c>
      <c r="F30" s="87">
        <v>0</v>
      </c>
      <c r="G30" s="91">
        <f t="shared" si="3"/>
        <v>0</v>
      </c>
    </row>
    <row r="31" spans="1:7" ht="32.25">
      <c r="A31" s="27" t="s">
        <v>33</v>
      </c>
      <c r="B31" s="87">
        <f t="shared" si="0"/>
        <v>0</v>
      </c>
      <c r="C31" s="91">
        <f t="shared" si="1"/>
        <v>0</v>
      </c>
      <c r="D31" s="87">
        <v>0</v>
      </c>
      <c r="E31" s="91">
        <f t="shared" si="2"/>
        <v>0</v>
      </c>
      <c r="F31" s="87">
        <v>0</v>
      </c>
      <c r="G31" s="91">
        <f t="shared" si="3"/>
        <v>0</v>
      </c>
    </row>
    <row r="32" spans="1:7" ht="39" customHeight="1">
      <c r="A32" s="27" t="s">
        <v>34</v>
      </c>
      <c r="B32" s="90"/>
      <c r="C32" s="91"/>
      <c r="D32" s="90"/>
      <c r="E32" s="91"/>
      <c r="F32" s="90"/>
      <c r="G32" s="91"/>
    </row>
    <row r="33" spans="1:7" ht="37.5" customHeight="1">
      <c r="A33" s="25" t="s">
        <v>35</v>
      </c>
      <c r="B33" s="90">
        <f aca="true" t="shared" si="4" ref="B33:B43">D33+F33</f>
        <v>1</v>
      </c>
      <c r="C33" s="91">
        <f t="shared" si="1"/>
        <v>0.49019607843137253</v>
      </c>
      <c r="D33" s="87">
        <v>1</v>
      </c>
      <c r="E33" s="91">
        <f t="shared" si="2"/>
        <v>0.49019607843137253</v>
      </c>
      <c r="F33" s="87">
        <v>0</v>
      </c>
      <c r="G33" s="91">
        <f t="shared" si="3"/>
        <v>0</v>
      </c>
    </row>
    <row r="34" spans="1:7" ht="33" customHeight="1">
      <c r="A34" s="25" t="s">
        <v>36</v>
      </c>
      <c r="B34" s="90">
        <f t="shared" si="4"/>
        <v>5</v>
      </c>
      <c r="C34" s="91">
        <f t="shared" si="1"/>
        <v>2.450980392156863</v>
      </c>
      <c r="D34" s="87">
        <v>3</v>
      </c>
      <c r="E34" s="91">
        <f t="shared" si="2"/>
        <v>1.4705882352941175</v>
      </c>
      <c r="F34" s="87">
        <v>2</v>
      </c>
      <c r="G34" s="91">
        <f t="shared" si="3"/>
        <v>0.9803921568627451</v>
      </c>
    </row>
    <row r="35" spans="1:7" ht="36" customHeight="1">
      <c r="A35" s="25" t="s">
        <v>37</v>
      </c>
      <c r="B35" s="90">
        <f t="shared" si="4"/>
        <v>21</v>
      </c>
      <c r="C35" s="91">
        <f t="shared" si="1"/>
        <v>10.294117647058822</v>
      </c>
      <c r="D35" s="87">
        <v>12</v>
      </c>
      <c r="E35" s="91">
        <f t="shared" si="2"/>
        <v>5.88235294117647</v>
      </c>
      <c r="F35" s="87">
        <v>9</v>
      </c>
      <c r="G35" s="91">
        <f t="shared" si="3"/>
        <v>4.411764705882353</v>
      </c>
    </row>
    <row r="36" spans="1:7" ht="36.75" customHeight="1">
      <c r="A36" s="25" t="s">
        <v>38</v>
      </c>
      <c r="B36" s="90">
        <f t="shared" si="4"/>
        <v>54</v>
      </c>
      <c r="C36" s="91">
        <f t="shared" si="1"/>
        <v>26.47058823529412</v>
      </c>
      <c r="D36" s="87">
        <v>40</v>
      </c>
      <c r="E36" s="91">
        <f t="shared" si="2"/>
        <v>19.607843137254903</v>
      </c>
      <c r="F36" s="87">
        <v>14</v>
      </c>
      <c r="G36" s="91">
        <f t="shared" si="3"/>
        <v>6.862745098039216</v>
      </c>
    </row>
    <row r="37" spans="1:7" ht="35.25" customHeight="1">
      <c r="A37" s="25" t="s">
        <v>39</v>
      </c>
      <c r="B37" s="90">
        <f t="shared" si="4"/>
        <v>52</v>
      </c>
      <c r="C37" s="91">
        <f t="shared" si="1"/>
        <v>25.49019607843137</v>
      </c>
      <c r="D37" s="87">
        <v>33</v>
      </c>
      <c r="E37" s="91">
        <f t="shared" si="2"/>
        <v>16.176470588235293</v>
      </c>
      <c r="F37" s="87">
        <v>19</v>
      </c>
      <c r="G37" s="91">
        <f t="shared" si="3"/>
        <v>9.313725490196079</v>
      </c>
    </row>
    <row r="38" spans="1:14" ht="36" customHeight="1">
      <c r="A38" s="25" t="s">
        <v>40</v>
      </c>
      <c r="B38" s="90">
        <f t="shared" si="4"/>
        <v>36</v>
      </c>
      <c r="C38" s="91">
        <f t="shared" si="1"/>
        <v>17.647058823529413</v>
      </c>
      <c r="D38" s="87">
        <v>18</v>
      </c>
      <c r="E38" s="91">
        <f t="shared" si="2"/>
        <v>8.823529411764707</v>
      </c>
      <c r="F38" s="87">
        <v>18</v>
      </c>
      <c r="G38" s="91">
        <f t="shared" si="3"/>
        <v>8.823529411764707</v>
      </c>
      <c r="M38" s="15"/>
      <c r="N38" s="15"/>
    </row>
    <row r="39" spans="1:14" ht="34.5" customHeight="1">
      <c r="A39" s="25" t="s">
        <v>41</v>
      </c>
      <c r="B39" s="90">
        <f t="shared" si="4"/>
        <v>14</v>
      </c>
      <c r="C39" s="91">
        <f t="shared" si="1"/>
        <v>6.862745098039216</v>
      </c>
      <c r="D39" s="87">
        <v>10</v>
      </c>
      <c r="E39" s="91">
        <f t="shared" si="2"/>
        <v>4.901960784313726</v>
      </c>
      <c r="F39" s="87">
        <v>4</v>
      </c>
      <c r="G39" s="91">
        <f t="shared" si="3"/>
        <v>1.9607843137254901</v>
      </c>
      <c r="M39" s="15"/>
      <c r="N39" s="15"/>
    </row>
    <row r="40" spans="1:14" ht="33" customHeight="1">
      <c r="A40" s="25" t="s">
        <v>42</v>
      </c>
      <c r="B40" s="90">
        <f t="shared" si="4"/>
        <v>7</v>
      </c>
      <c r="C40" s="91">
        <f t="shared" si="1"/>
        <v>3.431372549019608</v>
      </c>
      <c r="D40" s="87">
        <v>6</v>
      </c>
      <c r="E40" s="91">
        <f t="shared" si="2"/>
        <v>2.941176470588235</v>
      </c>
      <c r="F40" s="87">
        <v>1</v>
      </c>
      <c r="G40" s="91">
        <f t="shared" si="3"/>
        <v>0.49019607843137253</v>
      </c>
      <c r="M40" s="15"/>
      <c r="N40" s="15"/>
    </row>
    <row r="41" spans="1:14" ht="30.75" customHeight="1">
      <c r="A41" s="25" t="s">
        <v>43</v>
      </c>
      <c r="B41" s="90">
        <f t="shared" si="4"/>
        <v>10</v>
      </c>
      <c r="C41" s="91">
        <f t="shared" si="1"/>
        <v>4.901960784313726</v>
      </c>
      <c r="D41" s="87">
        <v>7</v>
      </c>
      <c r="E41" s="91">
        <f t="shared" si="2"/>
        <v>3.431372549019608</v>
      </c>
      <c r="F41" s="87">
        <v>3</v>
      </c>
      <c r="G41" s="91">
        <f t="shared" si="3"/>
        <v>1.4705882352941175</v>
      </c>
      <c r="M41" s="15"/>
      <c r="N41" s="15"/>
    </row>
    <row r="42" spans="1:14" ht="37.5" customHeight="1">
      <c r="A42" s="25" t="s">
        <v>44</v>
      </c>
      <c r="B42" s="90">
        <f t="shared" si="4"/>
        <v>3</v>
      </c>
      <c r="C42" s="91">
        <f t="shared" si="1"/>
        <v>1.4705882352941175</v>
      </c>
      <c r="D42" s="87">
        <v>1</v>
      </c>
      <c r="E42" s="91">
        <f t="shared" si="2"/>
        <v>0.49019607843137253</v>
      </c>
      <c r="F42" s="87">
        <v>2</v>
      </c>
      <c r="G42" s="91">
        <f t="shared" si="3"/>
        <v>0.9803921568627451</v>
      </c>
      <c r="M42" s="15"/>
      <c r="N42" s="15"/>
    </row>
    <row r="43" spans="1:14" ht="33" customHeight="1">
      <c r="A43" s="25" t="s">
        <v>45</v>
      </c>
      <c r="B43" s="90">
        <f t="shared" si="4"/>
        <v>1</v>
      </c>
      <c r="C43" s="91">
        <f t="shared" si="1"/>
        <v>0.49019607843137253</v>
      </c>
      <c r="D43" s="87">
        <v>1</v>
      </c>
      <c r="E43" s="91">
        <f t="shared" si="2"/>
        <v>0.49019607843137253</v>
      </c>
      <c r="F43" s="87">
        <v>0</v>
      </c>
      <c r="G43" s="91">
        <f t="shared" si="3"/>
        <v>0</v>
      </c>
      <c r="M43" s="15"/>
      <c r="N43" s="15"/>
    </row>
    <row r="44" spans="1:13" ht="34.5" customHeight="1">
      <c r="A44" s="27" t="s">
        <v>46</v>
      </c>
      <c r="B44" s="90"/>
      <c r="C44" s="91"/>
      <c r="D44" s="90"/>
      <c r="E44" s="91"/>
      <c r="F44" s="90"/>
      <c r="G44" s="91"/>
      <c r="J44" s="15"/>
      <c r="M44" s="15"/>
    </row>
    <row r="45" spans="1:12" ht="36.75" customHeight="1">
      <c r="A45" s="25" t="s">
        <v>47</v>
      </c>
      <c r="B45" s="90">
        <f>D45+F45</f>
        <v>0</v>
      </c>
      <c r="C45" s="91">
        <f t="shared" si="1"/>
        <v>0</v>
      </c>
      <c r="D45" s="87">
        <v>0</v>
      </c>
      <c r="E45" s="91">
        <f t="shared" si="2"/>
        <v>0</v>
      </c>
      <c r="F45" s="87">
        <v>0</v>
      </c>
      <c r="G45" s="91">
        <f t="shared" si="3"/>
        <v>0</v>
      </c>
      <c r="J45" s="15"/>
      <c r="K45" s="15"/>
      <c r="L45" s="15"/>
    </row>
    <row r="46" spans="1:12" ht="32.25">
      <c r="A46" s="25" t="s">
        <v>48</v>
      </c>
      <c r="B46" s="90">
        <f>D46+F46</f>
        <v>2</v>
      </c>
      <c r="C46" s="91">
        <f t="shared" si="1"/>
        <v>0.9803921568627451</v>
      </c>
      <c r="D46" s="87">
        <v>0</v>
      </c>
      <c r="E46" s="91">
        <f t="shared" si="2"/>
        <v>0</v>
      </c>
      <c r="F46" s="87">
        <v>2</v>
      </c>
      <c r="G46" s="91">
        <f t="shared" si="3"/>
        <v>0.9803921568627451</v>
      </c>
      <c r="J46" s="15"/>
      <c r="K46" s="15"/>
      <c r="L46" s="15"/>
    </row>
    <row r="47" spans="1:12" ht="32.25">
      <c r="A47" s="25" t="s">
        <v>49</v>
      </c>
      <c r="B47" s="90">
        <f>D47+F47</f>
        <v>24</v>
      </c>
      <c r="C47" s="91">
        <f t="shared" si="1"/>
        <v>11.76470588235294</v>
      </c>
      <c r="D47" s="87">
        <v>12</v>
      </c>
      <c r="E47" s="91">
        <f t="shared" si="2"/>
        <v>5.88235294117647</v>
      </c>
      <c r="F47" s="87">
        <v>12</v>
      </c>
      <c r="G47" s="91">
        <f t="shared" si="3"/>
        <v>5.88235294117647</v>
      </c>
      <c r="J47" s="15"/>
      <c r="K47" s="15"/>
      <c r="L47" s="15"/>
    </row>
    <row r="48" spans="1:12" ht="33.75" customHeight="1">
      <c r="A48" s="25" t="s">
        <v>50</v>
      </c>
      <c r="B48" s="90">
        <f>D48+F48</f>
        <v>128</v>
      </c>
      <c r="C48" s="91">
        <f t="shared" si="1"/>
        <v>62.745098039215684</v>
      </c>
      <c r="D48" s="87">
        <v>80</v>
      </c>
      <c r="E48" s="91">
        <f t="shared" si="2"/>
        <v>39.21568627450981</v>
      </c>
      <c r="F48" s="87">
        <v>48</v>
      </c>
      <c r="G48" s="91">
        <f t="shared" si="3"/>
        <v>23.52941176470588</v>
      </c>
      <c r="I48" s="15"/>
      <c r="J48" s="15"/>
      <c r="K48" s="15"/>
      <c r="L48" s="15"/>
    </row>
    <row r="49" spans="1:10" ht="32.25">
      <c r="A49" s="25" t="s">
        <v>51</v>
      </c>
      <c r="B49" s="90">
        <f>D49+F49</f>
        <v>50</v>
      </c>
      <c r="C49" s="91">
        <f t="shared" si="1"/>
        <v>24.509803921568626</v>
      </c>
      <c r="D49" s="87">
        <v>40</v>
      </c>
      <c r="E49" s="91">
        <f t="shared" si="2"/>
        <v>19.607843137254903</v>
      </c>
      <c r="F49" s="87">
        <v>10</v>
      </c>
      <c r="G49" s="91">
        <f t="shared" si="3"/>
        <v>4.901960784313726</v>
      </c>
      <c r="I49" s="15"/>
      <c r="J49" s="15"/>
    </row>
    <row r="50" spans="1:10" ht="16.5" customHeight="1">
      <c r="A50" s="171" t="s">
        <v>52</v>
      </c>
      <c r="B50" s="171"/>
      <c r="C50" s="171"/>
      <c r="D50" s="171"/>
      <c r="E50" s="171"/>
      <c r="F50" s="171"/>
      <c r="G50" s="171"/>
      <c r="I50" s="15"/>
      <c r="J50" s="15"/>
    </row>
    <row r="51" spans="1:10" ht="16.5" customHeight="1">
      <c r="A51" s="28"/>
      <c r="B51" s="28"/>
      <c r="C51" s="28"/>
      <c r="D51" s="28"/>
      <c r="E51" s="28"/>
      <c r="F51" s="28"/>
      <c r="G51" s="28"/>
      <c r="I51" s="15"/>
      <c r="J51" s="15"/>
    </row>
    <row r="52" spans="1:7" ht="15" customHeight="1">
      <c r="A52" s="161" t="s">
        <v>53</v>
      </c>
      <c r="B52" s="161"/>
      <c r="C52" s="161"/>
      <c r="D52" s="161"/>
      <c r="E52" s="161"/>
      <c r="F52" s="161"/>
      <c r="G52" s="161"/>
    </row>
    <row r="53" spans="1:7" ht="15" customHeight="1">
      <c r="A53" s="161" t="s">
        <v>133</v>
      </c>
      <c r="B53" s="161"/>
      <c r="C53" s="161"/>
      <c r="D53" s="161"/>
      <c r="E53" s="161"/>
      <c r="F53" s="161"/>
      <c r="G53" s="161"/>
    </row>
  </sheetData>
  <sheetProtection/>
  <mergeCells count="9">
    <mergeCell ref="A50:G50"/>
    <mergeCell ref="A52:G52"/>
    <mergeCell ref="A53:G53"/>
    <mergeCell ref="A1:G1"/>
    <mergeCell ref="A2:G2"/>
    <mergeCell ref="B3:E3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cp:keywords/>
  <dc:description/>
  <cp:lastModifiedBy>吳同偉</cp:lastModifiedBy>
  <cp:lastPrinted>2019-05-24T09:43:36Z</cp:lastPrinted>
  <dcterms:created xsi:type="dcterms:W3CDTF">1999-07-27T01:45:40Z</dcterms:created>
  <dcterms:modified xsi:type="dcterms:W3CDTF">2024-03-06T02:31:14Z</dcterms:modified>
  <cp:category/>
  <cp:version/>
  <cp:contentType/>
  <cp:contentStatus/>
</cp:coreProperties>
</file>