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各年度 (108-109)" sheetId="1" r:id="rId1"/>
    <sheet name="各年度(98-107)" sheetId="2" r:id="rId2"/>
    <sheet name="106年" sheetId="3" r:id="rId3"/>
    <sheet name="105年" sheetId="4" r:id="rId4"/>
    <sheet name="104年" sheetId="5" r:id="rId5"/>
    <sheet name="103年" sheetId="6" r:id="rId6"/>
    <sheet name="102年" sheetId="7" r:id="rId7"/>
    <sheet name="101年" sheetId="8" r:id="rId8"/>
    <sheet name="100年" sheetId="9" r:id="rId9"/>
    <sheet name="99年" sheetId="10" r:id="rId10"/>
    <sheet name="98年" sheetId="11" r:id="rId11"/>
  </sheets>
  <definedNames>
    <definedName name="_xlnm.Print_Area" localSheetId="0">'各年度 (108-109)'!$A$1:$I$24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" i="6" l="1"/>
  <c r="D6" i="6" s="1"/>
  <c r="E18" i="2" s="1"/>
  <c r="E5" i="5"/>
  <c r="F5" i="5" s="1"/>
  <c r="E5" i="4"/>
  <c r="E6" i="4" s="1"/>
  <c r="E6" i="3"/>
  <c r="C6" i="3"/>
  <c r="E5" i="3"/>
  <c r="D6" i="3" s="1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D18" i="2"/>
  <c r="D17" i="2"/>
  <c r="D16" i="2"/>
  <c r="D15" i="2"/>
  <c r="D14" i="2"/>
  <c r="D13" i="2"/>
  <c r="D17" i="1"/>
  <c r="E17" i="1" s="1"/>
  <c r="D16" i="1"/>
  <c r="E16" i="1" s="1"/>
  <c r="I15" i="1"/>
  <c r="H15" i="1"/>
  <c r="G15" i="1"/>
  <c r="F15" i="1"/>
  <c r="D15" i="1"/>
  <c r="D14" i="1"/>
  <c r="D13" i="1"/>
  <c r="D12" i="1" s="1"/>
  <c r="I12" i="1"/>
  <c r="H12" i="1"/>
  <c r="G12" i="1"/>
  <c r="F12" i="1"/>
  <c r="D11" i="1"/>
  <c r="D10" i="1"/>
  <c r="I9" i="1"/>
  <c r="H9" i="1"/>
  <c r="G9" i="1"/>
  <c r="F9" i="1"/>
  <c r="D8" i="1"/>
  <c r="D6" i="1" s="1"/>
  <c r="D7" i="1"/>
  <c r="I6" i="1"/>
  <c r="H6" i="1"/>
  <c r="G6" i="1"/>
  <c r="F6" i="1"/>
  <c r="D5" i="1"/>
  <c r="D4" i="1"/>
  <c r="D3" i="1" s="1"/>
  <c r="I3" i="1"/>
  <c r="H3" i="1"/>
  <c r="G3" i="1"/>
  <c r="F3" i="1"/>
  <c r="E7" i="1" l="1"/>
  <c r="E6" i="1" s="1"/>
  <c r="E5" i="1"/>
  <c r="E14" i="1"/>
  <c r="E15" i="1"/>
  <c r="D7" i="5"/>
  <c r="C7" i="5"/>
  <c r="B7" i="5"/>
  <c r="F7" i="5"/>
  <c r="C6" i="5"/>
  <c r="E14" i="2" s="1"/>
  <c r="E7" i="5"/>
  <c r="E4" i="1"/>
  <c r="E3" i="1" s="1"/>
  <c r="E8" i="1"/>
  <c r="E13" i="1"/>
  <c r="F5" i="4"/>
  <c r="D6" i="5"/>
  <c r="E15" i="2" s="1"/>
  <c r="D9" i="1"/>
  <c r="E10" i="1" s="1"/>
  <c r="C6" i="4"/>
  <c r="E6" i="5"/>
  <c r="E13" i="2" s="1"/>
  <c r="F5" i="3"/>
  <c r="D6" i="4"/>
  <c r="F5" i="6"/>
  <c r="C6" i="6"/>
  <c r="F7" i="3" l="1"/>
  <c r="E7" i="3"/>
  <c r="D7" i="3"/>
  <c r="C7" i="3"/>
  <c r="B7" i="3"/>
  <c r="B7" i="4"/>
  <c r="F7" i="4"/>
  <c r="D7" i="4"/>
  <c r="C7" i="4"/>
  <c r="E11" i="1"/>
  <c r="E9" i="1" s="1"/>
  <c r="E17" i="2"/>
  <c r="E6" i="6"/>
  <c r="E16" i="2" s="1"/>
  <c r="D7" i="6"/>
  <c r="C7" i="6"/>
  <c r="B7" i="6"/>
  <c r="E12" i="1"/>
  <c r="E7" i="6"/>
  <c r="E7" i="4"/>
  <c r="F7" i="6" l="1"/>
</calcChain>
</file>

<file path=xl/sharedStrings.xml><?xml version="1.0" encoding="utf-8"?>
<sst xmlns="http://schemas.openxmlformats.org/spreadsheetml/2006/main" count="209" uniqueCount="32">
  <si>
    <t>商標註冊申請案申請人性別統計表</t>
  </si>
  <si>
    <t>年度</t>
  </si>
  <si>
    <t>項目</t>
  </si>
  <si>
    <t>性別</t>
  </si>
  <si>
    <t>自然人</t>
  </si>
  <si>
    <t>占自然人案件比例</t>
  </si>
  <si>
    <t>北部地區</t>
  </si>
  <si>
    <t>中部地區</t>
  </si>
  <si>
    <t>南部地區</t>
  </si>
  <si>
    <t>東部與金馬地區</t>
  </si>
  <si>
    <t>合計</t>
  </si>
  <si>
    <t>男性</t>
  </si>
  <si>
    <t>女性</t>
  </si>
  <si>
    <t>資料來源：經濟部智慧財產局</t>
  </si>
  <si>
    <t>備註：</t>
  </si>
  <si>
    <t xml:space="preserve">北部地區：臺北市、新北市、基隆市、桃園市、新竹縣市、宜蘭縣。 </t>
  </si>
  <si>
    <t>中部地區：臺中市、苗栗縣、彰化縣、南投縣、雲林縣。</t>
  </si>
  <si>
    <t xml:space="preserve">南部地區：高雄市、臺南市、嘉義縣市、屏東縣、澎湖縣。 </t>
  </si>
  <si>
    <t>東部與金馬地區：花蓮縣、臺東縣、金門縣、連江縣。</t>
  </si>
  <si>
    <t>中華民國106年</t>
  </si>
  <si>
    <t>公司行號</t>
  </si>
  <si>
    <t>件數</t>
  </si>
  <si>
    <t>－</t>
  </si>
  <si>
    <t>占當年總申請案件比例</t>
  </si>
  <si>
    <t>中華民國105年</t>
  </si>
  <si>
    <t>中華民國104年</t>
  </si>
  <si>
    <t>中華民國103年</t>
  </si>
  <si>
    <t>中華民國102年</t>
  </si>
  <si>
    <t>中華民國101年</t>
  </si>
  <si>
    <t>中華民國100年</t>
  </si>
  <si>
    <t>中華民國99年</t>
  </si>
  <si>
    <t>中華民國98年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</si>
</sst>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13" x14ac:knownFonts="1"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2"/>
      <name val="Arial"/>
      <family val="2"/>
      <charset val="136"/>
    </font>
    <font>
      <sz val="12"/>
      <name val="Arial Unicode MS"/>
      <family val="2"/>
      <charset val="136"/>
    </font>
    <font>
      <sz val="12"/>
      <color rgb="FF000000"/>
      <name val="標楷體"/>
      <family val="4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3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Border="0" applyProtection="0"/>
  </cellStyleXfs>
  <cellXfs count="6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10" fontId="1" fillId="0" borderId="5" xfId="0" applyNumberFormat="1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 vertical="center"/>
    </xf>
    <xf numFmtId="10" fontId="3" fillId="0" borderId="6" xfId="0" applyNumberFormat="1" applyFont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right" vertical="center"/>
    </xf>
    <xf numFmtId="10" fontId="3" fillId="0" borderId="0" xfId="0" applyNumberFormat="1" applyFont="1" applyBorder="1" applyAlignment="1">
      <alignment horizontal="right" vertical="center"/>
    </xf>
    <xf numFmtId="176" fontId="3" fillId="2" borderId="0" xfId="0" applyNumberFormat="1" applyFont="1" applyFill="1" applyAlignment="1">
      <alignment vertical="center"/>
    </xf>
    <xf numFmtId="0" fontId="5" fillId="0" borderId="9" xfId="0" applyFont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right" vertical="center"/>
    </xf>
    <xf numFmtId="10" fontId="3" fillId="0" borderId="11" xfId="0" applyNumberFormat="1" applyFont="1" applyBorder="1" applyAlignment="1">
      <alignment horizontal="right" vertical="center"/>
    </xf>
    <xf numFmtId="176" fontId="3" fillId="2" borderId="11" xfId="0" applyNumberFormat="1" applyFont="1" applyFill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4" fillId="2" borderId="11" xfId="0" applyNumberFormat="1" applyFont="1" applyFill="1" applyBorder="1" applyAlignment="1">
      <alignment vertical="center"/>
    </xf>
    <xf numFmtId="10" fontId="1" fillId="0" borderId="0" xfId="1" applyNumberFormat="1" applyFont="1" applyBorder="1" applyAlignment="1" applyProtection="1">
      <alignment vertic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0" fontId="3" fillId="2" borderId="6" xfId="0" applyNumberFormat="1" applyFont="1" applyFill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right" vertical="center"/>
    </xf>
    <xf numFmtId="0" fontId="7" fillId="0" borderId="0" xfId="0" applyFont="1"/>
    <xf numFmtId="0" fontId="0" fillId="0" borderId="0" xfId="0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10" fontId="10" fillId="0" borderId="9" xfId="1" applyNumberFormat="1" applyFont="1" applyBorder="1" applyAlignment="1" applyProtection="1">
      <alignment horizontal="center" vertical="center" wrapText="1"/>
    </xf>
    <xf numFmtId="10" fontId="9" fillId="0" borderId="12" xfId="1" applyNumberFormat="1" applyFont="1" applyBorder="1" applyAlignment="1" applyProtection="1">
      <alignment horizontal="center" vertical="center" wrapText="1"/>
    </xf>
    <xf numFmtId="10" fontId="10" fillId="0" borderId="12" xfId="1" applyNumberFormat="1" applyFont="1" applyBorder="1" applyAlignment="1" applyProtection="1">
      <alignment horizontal="center" vertical="center" wrapText="1"/>
    </xf>
    <xf numFmtId="10" fontId="9" fillId="0" borderId="9" xfId="1" applyNumberFormat="1" applyFont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0" fontId="9" fillId="0" borderId="12" xfId="0" applyNumberFormat="1" applyFont="1" applyBorder="1" applyAlignment="1">
      <alignment horizontal="center" vertical="center" wrapText="1"/>
    </xf>
    <xf numFmtId="9" fontId="9" fillId="0" borderId="12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0" fontId="9" fillId="0" borderId="9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0" fontId="10" fillId="0" borderId="12" xfId="0" applyNumberFormat="1" applyFont="1" applyBorder="1" applyAlignment="1">
      <alignment horizontal="center" vertical="center" wrapText="1"/>
    </xf>
    <xf numFmtId="9" fontId="10" fillId="0" borderId="12" xfId="0" applyNumberFormat="1" applyFont="1" applyBorder="1" applyAlignment="1">
      <alignment horizontal="center" vertical="center" wrapText="1"/>
    </xf>
    <xf numFmtId="10" fontId="10" fillId="0" borderId="9" xfId="0" applyNumberFormat="1" applyFont="1" applyBorder="1" applyAlignment="1">
      <alignment horizontal="center" vertical="center" wrapText="1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4"/>
  <sheetViews>
    <sheetView tabSelected="1" view="pageBreakPreview" zoomScaleNormal="100" workbookViewId="0">
      <selection activeCell="D2" sqref="D2"/>
    </sheetView>
  </sheetViews>
  <sheetFormatPr defaultColWidth="8.875" defaultRowHeight="16.5" x14ac:dyDescent="0.25"/>
  <cols>
    <col min="1" max="1" width="8" style="9" customWidth="1"/>
    <col min="2" max="2" width="20.625" style="10" customWidth="1"/>
    <col min="3" max="3" width="8" style="10" customWidth="1"/>
    <col min="4" max="4" width="14.625" style="10" customWidth="1"/>
    <col min="5" max="5" width="17.75" style="11" customWidth="1"/>
    <col min="6" max="9" width="15.375" style="10" customWidth="1"/>
    <col min="10" max="1024" width="8.875" style="10"/>
  </cols>
  <sheetData>
    <row r="1" spans="1:10" ht="38.85" customHeigh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10" x14ac:dyDescent="0.25">
      <c r="A2" s="12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6" t="s">
        <v>8</v>
      </c>
      <c r="I2" s="16" t="s">
        <v>9</v>
      </c>
    </row>
    <row r="3" spans="1:10" ht="18" customHeight="1" x14ac:dyDescent="0.25">
      <c r="A3" s="7">
        <v>112</v>
      </c>
      <c r="B3" s="6" t="s">
        <v>0</v>
      </c>
      <c r="C3" s="14" t="s">
        <v>10</v>
      </c>
      <c r="D3" s="17">
        <f>SUM(D4:D5)</f>
        <v>28680</v>
      </c>
      <c r="E3" s="18">
        <f>E4+E5</f>
        <v>1</v>
      </c>
      <c r="F3" s="19">
        <f>SUM(F4:F5)</f>
        <v>12134</v>
      </c>
      <c r="G3" s="19">
        <f>SUM(G4:G5)</f>
        <v>8390</v>
      </c>
      <c r="H3" s="19">
        <f>SUM(H4:H5)</f>
        <v>7640</v>
      </c>
      <c r="I3" s="19">
        <f>SUM(I4:I5)</f>
        <v>516</v>
      </c>
    </row>
    <row r="4" spans="1:10" x14ac:dyDescent="0.25">
      <c r="A4" s="7"/>
      <c r="B4" s="6"/>
      <c r="C4" s="20" t="s">
        <v>11</v>
      </c>
      <c r="D4" s="21">
        <f>SUM(F4:I4)</f>
        <v>16856</v>
      </c>
      <c r="E4" s="22">
        <f>D4/D3</f>
        <v>0.58772663877266385</v>
      </c>
      <c r="F4" s="23">
        <v>6981</v>
      </c>
      <c r="G4" s="23">
        <v>5203</v>
      </c>
      <c r="H4" s="23">
        <v>4412</v>
      </c>
      <c r="I4" s="23">
        <v>260</v>
      </c>
    </row>
    <row r="5" spans="1:10" x14ac:dyDescent="0.25">
      <c r="A5" s="7"/>
      <c r="B5" s="6"/>
      <c r="C5" s="24" t="s">
        <v>12</v>
      </c>
      <c r="D5" s="25">
        <f>SUM(F5:I5)</f>
        <v>11824</v>
      </c>
      <c r="E5" s="26">
        <f>D5/D3</f>
        <v>0.4122733612273361</v>
      </c>
      <c r="F5" s="27">
        <v>5153</v>
      </c>
      <c r="G5" s="27">
        <v>3187</v>
      </c>
      <c r="H5" s="27">
        <v>3228</v>
      </c>
      <c r="I5" s="27">
        <v>256</v>
      </c>
    </row>
    <row r="6" spans="1:10" ht="18" customHeight="1" x14ac:dyDescent="0.25">
      <c r="A6" s="7">
        <v>111</v>
      </c>
      <c r="B6" s="6" t="s">
        <v>0</v>
      </c>
      <c r="C6" s="14" t="s">
        <v>10</v>
      </c>
      <c r="D6" s="17">
        <f>SUM(D7:D8)</f>
        <v>29067</v>
      </c>
      <c r="E6" s="18">
        <f>E7+E8</f>
        <v>1</v>
      </c>
      <c r="F6" s="19">
        <f>SUM(F7:F8)</f>
        <v>12453</v>
      </c>
      <c r="G6" s="19">
        <f>SUM(G7:G8)</f>
        <v>8312</v>
      </c>
      <c r="H6" s="19">
        <f>SUM(H7:H8)</f>
        <v>7773</v>
      </c>
      <c r="I6" s="19">
        <f>SUM(I7:I8)</f>
        <v>529</v>
      </c>
    </row>
    <row r="7" spans="1:10" x14ac:dyDescent="0.25">
      <c r="A7" s="7"/>
      <c r="B7" s="6"/>
      <c r="C7" s="20" t="s">
        <v>11</v>
      </c>
      <c r="D7" s="21">
        <f>SUM(F7:I7)</f>
        <v>17063</v>
      </c>
      <c r="E7" s="22">
        <f>D7/D6</f>
        <v>0.58702308459765373</v>
      </c>
      <c r="F7" s="23">
        <v>7131</v>
      </c>
      <c r="G7" s="23">
        <v>4989</v>
      </c>
      <c r="H7" s="23">
        <v>4625</v>
      </c>
      <c r="I7" s="23">
        <v>318</v>
      </c>
    </row>
    <row r="8" spans="1:10" x14ac:dyDescent="0.25">
      <c r="A8" s="7"/>
      <c r="B8" s="6"/>
      <c r="C8" s="24" t="s">
        <v>12</v>
      </c>
      <c r="D8" s="25">
        <f>SUM(F8:I8)</f>
        <v>12004</v>
      </c>
      <c r="E8" s="26">
        <f>D8/D6</f>
        <v>0.41297691540234632</v>
      </c>
      <c r="F8" s="27">
        <v>5322</v>
      </c>
      <c r="G8" s="27">
        <v>3323</v>
      </c>
      <c r="H8" s="27">
        <v>3148</v>
      </c>
      <c r="I8" s="27">
        <v>211</v>
      </c>
    </row>
    <row r="9" spans="1:10" ht="18" customHeight="1" x14ac:dyDescent="0.25">
      <c r="A9" s="7">
        <v>110</v>
      </c>
      <c r="B9" s="6" t="s">
        <v>0</v>
      </c>
      <c r="C9" s="14" t="s">
        <v>10</v>
      </c>
      <c r="D9" s="17">
        <f>SUM(D10:D11)</f>
        <v>28660</v>
      </c>
      <c r="E9" s="18">
        <f>E10+E11</f>
        <v>1</v>
      </c>
      <c r="F9" s="19">
        <f>SUM(F10:F11)</f>
        <v>12422</v>
      </c>
      <c r="G9" s="19">
        <f>SUM(G10:G11)</f>
        <v>8275</v>
      </c>
      <c r="H9" s="19">
        <f>SUM(H10:H11)</f>
        <v>7504</v>
      </c>
      <c r="I9" s="19">
        <f>SUM(I10:I11)</f>
        <v>459</v>
      </c>
    </row>
    <row r="10" spans="1:10" x14ac:dyDescent="0.25">
      <c r="A10" s="7"/>
      <c r="B10" s="6"/>
      <c r="C10" s="20" t="s">
        <v>11</v>
      </c>
      <c r="D10" s="21">
        <f>SUM(F10:I10)</f>
        <v>17210</v>
      </c>
      <c r="E10" s="22">
        <f>D10/D9</f>
        <v>0.60048848569434754</v>
      </c>
      <c r="F10" s="23">
        <v>7302</v>
      </c>
      <c r="G10" s="23">
        <v>5103</v>
      </c>
      <c r="H10" s="23">
        <v>4521</v>
      </c>
      <c r="I10" s="23">
        <v>284</v>
      </c>
    </row>
    <row r="11" spans="1:10" x14ac:dyDescent="0.25">
      <c r="A11" s="7"/>
      <c r="B11" s="6"/>
      <c r="C11" s="24" t="s">
        <v>12</v>
      </c>
      <c r="D11" s="25">
        <f>SUM(F11:I11)</f>
        <v>11450</v>
      </c>
      <c r="E11" s="26">
        <f>D11/D9</f>
        <v>0.39951151430565246</v>
      </c>
      <c r="F11" s="27">
        <v>5120</v>
      </c>
      <c r="G11" s="27">
        <v>3172</v>
      </c>
      <c r="H11" s="27">
        <v>2983</v>
      </c>
      <c r="I11" s="27">
        <v>175</v>
      </c>
    </row>
    <row r="12" spans="1:10" ht="15" customHeight="1" x14ac:dyDescent="0.25">
      <c r="A12" s="7">
        <v>109</v>
      </c>
      <c r="B12" s="6" t="s">
        <v>0</v>
      </c>
      <c r="C12" s="14" t="s">
        <v>10</v>
      </c>
      <c r="D12" s="17">
        <f>SUM(D13:D14)</f>
        <v>28011</v>
      </c>
      <c r="E12" s="18">
        <f>E13+E14</f>
        <v>1</v>
      </c>
      <c r="F12" s="19">
        <f>SUM(F13:F14)</f>
        <v>12686</v>
      </c>
      <c r="G12" s="19">
        <f>SUM(G13:G14)</f>
        <v>8067</v>
      </c>
      <c r="H12" s="19">
        <f>SUM(H13:H14)</f>
        <v>6801</v>
      </c>
      <c r="I12" s="19">
        <f>SUM(I13:I14)</f>
        <v>457</v>
      </c>
      <c r="J12" s="28"/>
    </row>
    <row r="13" spans="1:10" ht="17.25" x14ac:dyDescent="0.25">
      <c r="A13" s="7"/>
      <c r="B13" s="6"/>
      <c r="C13" s="20" t="s">
        <v>11</v>
      </c>
      <c r="D13" s="21">
        <f>SUM(F13:I13)</f>
        <v>17606</v>
      </c>
      <c r="E13" s="22">
        <f>D13/D12</f>
        <v>0.6285387883331548</v>
      </c>
      <c r="F13" s="29">
        <v>7719</v>
      </c>
      <c r="G13" s="29">
        <v>5231</v>
      </c>
      <c r="H13" s="29">
        <v>4336</v>
      </c>
      <c r="I13" s="29">
        <v>320</v>
      </c>
      <c r="J13" s="28"/>
    </row>
    <row r="14" spans="1:10" ht="17.25" x14ac:dyDescent="0.25">
      <c r="A14" s="7"/>
      <c r="B14" s="6"/>
      <c r="C14" s="24" t="s">
        <v>12</v>
      </c>
      <c r="D14" s="25">
        <f>SUM(F14:I14)</f>
        <v>10405</v>
      </c>
      <c r="E14" s="26">
        <f>D14/D12</f>
        <v>0.37146121166684515</v>
      </c>
      <c r="F14" s="30">
        <v>4967</v>
      </c>
      <c r="G14" s="30">
        <v>2836</v>
      </c>
      <c r="H14" s="30">
        <v>2465</v>
      </c>
      <c r="I14" s="30">
        <v>137</v>
      </c>
      <c r="J14" s="28"/>
    </row>
    <row r="15" spans="1:10" ht="15" customHeight="1" x14ac:dyDescent="0.25">
      <c r="A15" s="7">
        <v>108</v>
      </c>
      <c r="B15" s="6" t="s">
        <v>0</v>
      </c>
      <c r="C15" s="14" t="s">
        <v>10</v>
      </c>
      <c r="D15" s="21">
        <f>SUM(F15:I15)</f>
        <v>23946</v>
      </c>
      <c r="E15" s="18">
        <f>E16+E17</f>
        <v>1</v>
      </c>
      <c r="F15" s="19">
        <f>SUM(F16:F17)</f>
        <v>10839</v>
      </c>
      <c r="G15" s="19">
        <f>SUM(G16:G17)</f>
        <v>6813</v>
      </c>
      <c r="H15" s="19">
        <f>SUM(H16:H17)</f>
        <v>5993</v>
      </c>
      <c r="I15" s="19">
        <f>SUM(I16:I17)</f>
        <v>301</v>
      </c>
      <c r="J15" s="28"/>
    </row>
    <row r="16" spans="1:10" ht="17.25" x14ac:dyDescent="0.25">
      <c r="A16" s="7"/>
      <c r="B16" s="6"/>
      <c r="C16" s="20" t="s">
        <v>11</v>
      </c>
      <c r="D16" s="21">
        <f>SUM(F16:I16)</f>
        <v>15402</v>
      </c>
      <c r="E16" s="22">
        <f>D16/D15</f>
        <v>0.64319719368579309</v>
      </c>
      <c r="F16" s="29">
        <v>6736</v>
      </c>
      <c r="G16" s="29">
        <v>4511</v>
      </c>
      <c r="H16" s="29">
        <v>3969</v>
      </c>
      <c r="I16" s="29">
        <v>186</v>
      </c>
      <c r="J16" s="31"/>
    </row>
    <row r="17" spans="1:10" ht="17.25" x14ac:dyDescent="0.25">
      <c r="A17" s="7"/>
      <c r="B17" s="6"/>
      <c r="C17" s="24" t="s">
        <v>12</v>
      </c>
      <c r="D17" s="25">
        <f>SUM(F17:I17)</f>
        <v>8544</v>
      </c>
      <c r="E17" s="26">
        <f>D17/D15</f>
        <v>0.35680280631420697</v>
      </c>
      <c r="F17" s="30">
        <v>4103</v>
      </c>
      <c r="G17" s="30">
        <v>2302</v>
      </c>
      <c r="H17" s="30">
        <v>2024</v>
      </c>
      <c r="I17" s="30">
        <v>115</v>
      </c>
      <c r="J17" s="31"/>
    </row>
    <row r="18" spans="1:10" ht="15" customHeight="1" x14ac:dyDescent="0.25">
      <c r="A18" s="5" t="s">
        <v>13</v>
      </c>
      <c r="B18" s="5"/>
      <c r="C18" s="5"/>
      <c r="D18" s="5"/>
      <c r="E18" s="5"/>
    </row>
    <row r="20" spans="1:10" x14ac:dyDescent="0.25">
      <c r="A20" s="9" t="s">
        <v>14</v>
      </c>
    </row>
    <row r="21" spans="1:10" x14ac:dyDescent="0.25">
      <c r="A21" s="32" t="s">
        <v>15</v>
      </c>
    </row>
    <row r="22" spans="1:10" x14ac:dyDescent="0.25">
      <c r="A22" s="32" t="s">
        <v>16</v>
      </c>
    </row>
    <row r="23" spans="1:10" x14ac:dyDescent="0.25">
      <c r="A23" s="32" t="s">
        <v>17</v>
      </c>
    </row>
    <row r="24" spans="1:10" x14ac:dyDescent="0.25">
      <c r="A24" s="32" t="s">
        <v>18</v>
      </c>
    </row>
  </sheetData>
  <mergeCells count="12">
    <mergeCell ref="A18:E18"/>
    <mergeCell ref="A9:A11"/>
    <mergeCell ref="B9:B11"/>
    <mergeCell ref="A12:A14"/>
    <mergeCell ref="B12:B14"/>
    <mergeCell ref="A15:A17"/>
    <mergeCell ref="B15:B17"/>
    <mergeCell ref="A1:I1"/>
    <mergeCell ref="A3:A5"/>
    <mergeCell ref="B3:B5"/>
    <mergeCell ref="A6:A8"/>
    <mergeCell ref="B6:B8"/>
  </mergeCells>
  <phoneticPr fontId="12" type="noConversion"/>
  <printOptions horizontalCentered="1"/>
  <pageMargins left="0.70866141732283472" right="0.70866141732283472" top="0.74803149606299213" bottom="0.74803149606299213" header="0.51181102362204722" footer="0.51181102362204722"/>
  <pageSetup paperSize="9" scale="64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view="pageBreakPreview" zoomScaleNormal="100" workbookViewId="0">
      <selection activeCell="G31" sqref="G31"/>
    </sheetView>
  </sheetViews>
  <sheetFormatPr defaultColWidth="8.625" defaultRowHeight="16.5" x14ac:dyDescent="0.25"/>
  <cols>
    <col min="1" max="1" width="30.75" customWidth="1"/>
    <col min="2" max="6" width="14.75" customWidth="1"/>
  </cols>
  <sheetData>
    <row r="1" spans="1:6" s="40" customFormat="1" ht="40.15" customHeight="1" x14ac:dyDescent="0.3">
      <c r="A1" s="4" t="s">
        <v>0</v>
      </c>
      <c r="B1" s="4"/>
      <c r="C1" s="4"/>
      <c r="D1" s="4"/>
      <c r="E1" s="4"/>
      <c r="F1" s="4"/>
    </row>
    <row r="2" spans="1:6" s="41" customFormat="1" ht="30" customHeight="1" x14ac:dyDescent="0.25">
      <c r="A2" s="3" t="s">
        <v>30</v>
      </c>
      <c r="B2" s="3"/>
      <c r="C2" s="3"/>
      <c r="D2" s="3"/>
      <c r="E2" s="3"/>
      <c r="F2" s="3"/>
    </row>
    <row r="3" spans="1:6" ht="30" customHeight="1" x14ac:dyDescent="0.25">
      <c r="A3" s="2"/>
      <c r="B3" s="1" t="s">
        <v>20</v>
      </c>
      <c r="C3" s="1" t="s">
        <v>4</v>
      </c>
      <c r="D3" s="1"/>
      <c r="E3" s="1"/>
      <c r="F3" s="1" t="s">
        <v>10</v>
      </c>
    </row>
    <row r="4" spans="1:6" ht="30" customHeight="1" x14ac:dyDescent="0.25">
      <c r="A4" s="2"/>
      <c r="B4" s="1"/>
      <c r="C4" s="42" t="s">
        <v>11</v>
      </c>
      <c r="D4" s="42" t="s">
        <v>12</v>
      </c>
      <c r="E4" s="42" t="s">
        <v>10</v>
      </c>
      <c r="F4" s="1"/>
    </row>
    <row r="5" spans="1:6" ht="30" customHeight="1" x14ac:dyDescent="0.25">
      <c r="A5" s="43" t="s">
        <v>21</v>
      </c>
      <c r="B5" s="56">
        <v>48857</v>
      </c>
      <c r="C5" s="57">
        <v>12037</v>
      </c>
      <c r="D5" s="57">
        <v>5602</v>
      </c>
      <c r="E5" s="57">
        <v>17639</v>
      </c>
      <c r="F5" s="57">
        <v>66496</v>
      </c>
    </row>
    <row r="6" spans="1:6" ht="30" customHeight="1" x14ac:dyDescent="0.25">
      <c r="A6" s="46" t="s">
        <v>5</v>
      </c>
      <c r="B6" s="51" t="s">
        <v>22</v>
      </c>
      <c r="C6" s="58">
        <v>0.68240000000000001</v>
      </c>
      <c r="D6" s="58">
        <v>0.31759999999999999</v>
      </c>
      <c r="E6" s="59">
        <v>1</v>
      </c>
      <c r="F6" s="54" t="s">
        <v>22</v>
      </c>
    </row>
    <row r="7" spans="1:6" ht="30" customHeight="1" x14ac:dyDescent="0.25">
      <c r="A7" s="46" t="s">
        <v>23</v>
      </c>
      <c r="B7" s="60">
        <v>0.73470000000000002</v>
      </c>
      <c r="C7" s="58">
        <v>0.18110000000000001</v>
      </c>
      <c r="D7" s="58">
        <v>8.4199999999999997E-2</v>
      </c>
      <c r="E7" s="58">
        <v>0.26529999999999998</v>
      </c>
      <c r="F7" s="59">
        <v>1</v>
      </c>
    </row>
    <row r="8" spans="1:6" ht="30" customHeight="1" x14ac:dyDescent="0.25">
      <c r="A8" s="5" t="s">
        <v>13</v>
      </c>
      <c r="B8" s="5"/>
      <c r="C8" s="5"/>
      <c r="D8" s="5"/>
      <c r="E8" s="5"/>
      <c r="F8" s="5"/>
    </row>
  </sheetData>
  <mergeCells count="7">
    <mergeCell ref="A8:F8"/>
    <mergeCell ref="A1:F1"/>
    <mergeCell ref="A2:F2"/>
    <mergeCell ref="A3:A4"/>
    <mergeCell ref="B3:B4"/>
    <mergeCell ref="C3:E3"/>
    <mergeCell ref="F3:F4"/>
  </mergeCells>
  <phoneticPr fontId="12" type="noConversion"/>
  <printOptions horizontalCentered="1"/>
  <pageMargins left="0.70833333333333304" right="0.70833333333333304" top="0.74791666666666701" bottom="0.74791666666666701" header="0.511811023622047" footer="0.511811023622047"/>
  <pageSetup paperSize="9" scale="81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view="pageBreakPreview" zoomScaleNormal="100" workbookViewId="0">
      <selection activeCell="H14" sqref="H14"/>
    </sheetView>
  </sheetViews>
  <sheetFormatPr defaultColWidth="8.625" defaultRowHeight="16.5" x14ac:dyDescent="0.25"/>
  <cols>
    <col min="1" max="1" width="30.75" customWidth="1"/>
    <col min="2" max="6" width="14.75" customWidth="1"/>
  </cols>
  <sheetData>
    <row r="1" spans="1:6" s="40" customFormat="1" ht="40.15" customHeight="1" x14ac:dyDescent="0.3">
      <c r="A1" s="4" t="s">
        <v>0</v>
      </c>
      <c r="B1" s="4"/>
      <c r="C1" s="4"/>
      <c r="D1" s="4"/>
      <c r="E1" s="4"/>
      <c r="F1" s="4"/>
    </row>
    <row r="2" spans="1:6" s="41" customFormat="1" ht="30" customHeight="1" x14ac:dyDescent="0.25">
      <c r="A2" s="3" t="s">
        <v>31</v>
      </c>
      <c r="B2" s="3"/>
      <c r="C2" s="3"/>
      <c r="D2" s="3"/>
      <c r="E2" s="3"/>
      <c r="F2" s="3"/>
    </row>
    <row r="3" spans="1:6" ht="30" customHeight="1" x14ac:dyDescent="0.25">
      <c r="A3" s="2"/>
      <c r="B3" s="1" t="s">
        <v>20</v>
      </c>
      <c r="C3" s="1" t="s">
        <v>4</v>
      </c>
      <c r="D3" s="1"/>
      <c r="E3" s="1"/>
      <c r="F3" s="1" t="s">
        <v>10</v>
      </c>
    </row>
    <row r="4" spans="1:6" ht="30" customHeight="1" x14ac:dyDescent="0.25">
      <c r="A4" s="2"/>
      <c r="B4" s="1"/>
      <c r="C4" s="42" t="s">
        <v>11</v>
      </c>
      <c r="D4" s="42" t="s">
        <v>12</v>
      </c>
      <c r="E4" s="42" t="s">
        <v>10</v>
      </c>
      <c r="F4" s="1"/>
    </row>
    <row r="5" spans="1:6" ht="30" customHeight="1" x14ac:dyDescent="0.25">
      <c r="A5" s="43" t="s">
        <v>21</v>
      </c>
      <c r="B5" s="56">
        <v>43190</v>
      </c>
      <c r="C5" s="57">
        <v>11378</v>
      </c>
      <c r="D5" s="57">
        <v>5101</v>
      </c>
      <c r="E5" s="57">
        <v>16479</v>
      </c>
      <c r="F5" s="57">
        <v>59669</v>
      </c>
    </row>
    <row r="6" spans="1:6" ht="30" customHeight="1" x14ac:dyDescent="0.25">
      <c r="A6" s="46" t="s">
        <v>5</v>
      </c>
      <c r="B6" s="51" t="s">
        <v>22</v>
      </c>
      <c r="C6" s="58">
        <v>0.6905</v>
      </c>
      <c r="D6" s="58">
        <v>0.3095</v>
      </c>
      <c r="E6" s="58">
        <v>1</v>
      </c>
      <c r="F6" s="54" t="s">
        <v>22</v>
      </c>
    </row>
    <row r="7" spans="1:6" ht="30" customHeight="1" x14ac:dyDescent="0.25">
      <c r="A7" s="46" t="s">
        <v>23</v>
      </c>
      <c r="B7" s="60">
        <v>0.7238</v>
      </c>
      <c r="C7" s="58">
        <v>0.19070000000000001</v>
      </c>
      <c r="D7" s="58">
        <v>8.5500000000000007E-2</v>
      </c>
      <c r="E7" s="58">
        <v>0.2762</v>
      </c>
      <c r="F7" s="59">
        <v>1</v>
      </c>
    </row>
    <row r="8" spans="1:6" ht="30" customHeight="1" x14ac:dyDescent="0.25">
      <c r="A8" s="5" t="s">
        <v>13</v>
      </c>
      <c r="B8" s="5"/>
      <c r="C8" s="5"/>
      <c r="D8" s="5"/>
      <c r="E8" s="5"/>
      <c r="F8" s="5"/>
    </row>
  </sheetData>
  <mergeCells count="7">
    <mergeCell ref="A8:F8"/>
    <mergeCell ref="A1:F1"/>
    <mergeCell ref="A2:F2"/>
    <mergeCell ref="A3:A4"/>
    <mergeCell ref="B3:B4"/>
    <mergeCell ref="C3:E3"/>
    <mergeCell ref="F3:F4"/>
  </mergeCells>
  <phoneticPr fontId="12" type="noConversion"/>
  <printOptions horizontalCentered="1"/>
  <pageMargins left="0.70833333333333304" right="0.70833333333333304" top="0.74791666666666701" bottom="0.74791666666666701" header="0.511811023622047" footer="0.511811023622047"/>
  <pageSetup paperSize="9" scale="8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4"/>
  <sheetViews>
    <sheetView view="pageBreakPreview" zoomScale="85" zoomScaleNormal="100" zoomScalePageLayoutView="85" workbookViewId="0">
      <selection activeCell="H20" sqref="H20"/>
    </sheetView>
  </sheetViews>
  <sheetFormatPr defaultColWidth="8.875" defaultRowHeight="16.5" x14ac:dyDescent="0.25"/>
  <cols>
    <col min="1" max="1" width="15.625" style="9" customWidth="1"/>
    <col min="2" max="4" width="20.625" style="10" customWidth="1"/>
    <col min="5" max="5" width="20.625" style="11" customWidth="1"/>
    <col min="6" max="1024" width="8.875" style="10"/>
  </cols>
  <sheetData>
    <row r="1" spans="1:5" ht="38.85" customHeight="1" x14ac:dyDescent="0.25">
      <c r="A1" s="8" t="s">
        <v>0</v>
      </c>
      <c r="B1" s="8"/>
      <c r="C1" s="8"/>
      <c r="D1" s="8"/>
      <c r="E1" s="8"/>
    </row>
    <row r="2" spans="1:5" ht="20.100000000000001" customHeight="1" x14ac:dyDescent="0.25">
      <c r="A2" s="33"/>
      <c r="B2" s="33"/>
      <c r="C2" s="33"/>
      <c r="D2" s="33"/>
      <c r="E2" s="34"/>
    </row>
    <row r="3" spans="1:5" ht="34.15" customHeight="1" x14ac:dyDescent="0.25">
      <c r="A3" s="12" t="s">
        <v>1</v>
      </c>
      <c r="B3" s="13" t="s">
        <v>2</v>
      </c>
      <c r="C3" s="13" t="s">
        <v>3</v>
      </c>
      <c r="D3" s="14" t="s">
        <v>4</v>
      </c>
      <c r="E3" s="15" t="s">
        <v>5</v>
      </c>
    </row>
    <row r="4" spans="1:5" ht="34.15" customHeight="1" x14ac:dyDescent="0.25">
      <c r="A4" s="7">
        <v>107</v>
      </c>
      <c r="B4" s="6" t="s">
        <v>0</v>
      </c>
      <c r="C4" s="35" t="s">
        <v>10</v>
      </c>
      <c r="D4" s="17">
        <v>22790</v>
      </c>
      <c r="E4" s="36">
        <v>1</v>
      </c>
    </row>
    <row r="5" spans="1:5" ht="34.15" customHeight="1" x14ac:dyDescent="0.25">
      <c r="A5" s="7"/>
      <c r="B5" s="6"/>
      <c r="C5" s="35" t="s">
        <v>11</v>
      </c>
      <c r="D5" s="37">
        <v>14729</v>
      </c>
      <c r="E5" s="22">
        <v>0.64629999999999999</v>
      </c>
    </row>
    <row r="6" spans="1:5" ht="34.15" customHeight="1" x14ac:dyDescent="0.25">
      <c r="A6" s="7"/>
      <c r="B6" s="6"/>
      <c r="C6" s="38" t="s">
        <v>12</v>
      </c>
      <c r="D6" s="39">
        <v>8061</v>
      </c>
      <c r="E6" s="26">
        <v>0.35370000000000001</v>
      </c>
    </row>
    <row r="7" spans="1:5" ht="34.15" customHeight="1" x14ac:dyDescent="0.25">
      <c r="A7" s="7">
        <v>106</v>
      </c>
      <c r="B7" s="6" t="s">
        <v>0</v>
      </c>
      <c r="C7" s="35" t="s">
        <v>10</v>
      </c>
      <c r="D7" s="17">
        <v>23191</v>
      </c>
      <c r="E7" s="36">
        <v>1</v>
      </c>
    </row>
    <row r="8" spans="1:5" ht="34.15" customHeight="1" x14ac:dyDescent="0.25">
      <c r="A8" s="7"/>
      <c r="B8" s="6"/>
      <c r="C8" s="35" t="s">
        <v>11</v>
      </c>
      <c r="D8" s="37">
        <v>15353</v>
      </c>
      <c r="E8" s="22">
        <v>0.66202406105816902</v>
      </c>
    </row>
    <row r="9" spans="1:5" ht="34.15" customHeight="1" x14ac:dyDescent="0.25">
      <c r="A9" s="7"/>
      <c r="B9" s="6"/>
      <c r="C9" s="38" t="s">
        <v>12</v>
      </c>
      <c r="D9" s="39">
        <v>7838</v>
      </c>
      <c r="E9" s="26">
        <v>0.33797593894183098</v>
      </c>
    </row>
    <row r="10" spans="1:5" ht="34.15" customHeight="1" x14ac:dyDescent="0.25">
      <c r="A10" s="7">
        <v>105</v>
      </c>
      <c r="B10" s="6" t="s">
        <v>0</v>
      </c>
      <c r="C10" s="35" t="s">
        <v>10</v>
      </c>
      <c r="D10" s="17">
        <v>24150</v>
      </c>
      <c r="E10" s="36">
        <v>1</v>
      </c>
    </row>
    <row r="11" spans="1:5" ht="34.15" customHeight="1" x14ac:dyDescent="0.25">
      <c r="A11" s="7"/>
      <c r="B11" s="6"/>
      <c r="C11" s="35" t="s">
        <v>11</v>
      </c>
      <c r="D11" s="37">
        <v>16061</v>
      </c>
      <c r="E11" s="22">
        <v>0.66510000000000002</v>
      </c>
    </row>
    <row r="12" spans="1:5" ht="34.15" customHeight="1" x14ac:dyDescent="0.25">
      <c r="A12" s="7"/>
      <c r="B12" s="6"/>
      <c r="C12" s="38" t="s">
        <v>12</v>
      </c>
      <c r="D12" s="39">
        <v>8089</v>
      </c>
      <c r="E12" s="26">
        <v>0.33489999999999998</v>
      </c>
    </row>
    <row r="13" spans="1:5" ht="34.15" customHeight="1" x14ac:dyDescent="0.25">
      <c r="A13" s="7">
        <v>104</v>
      </c>
      <c r="B13" s="6" t="s">
        <v>0</v>
      </c>
      <c r="C13" s="35" t="s">
        <v>10</v>
      </c>
      <c r="D13" s="17">
        <f>'104年'!E5</f>
        <v>20986</v>
      </c>
      <c r="E13" s="36">
        <f>'104年'!E6</f>
        <v>1</v>
      </c>
    </row>
    <row r="14" spans="1:5" ht="34.15" customHeight="1" x14ac:dyDescent="0.25">
      <c r="A14" s="7"/>
      <c r="B14" s="6"/>
      <c r="C14" s="35" t="s">
        <v>11</v>
      </c>
      <c r="D14" s="37">
        <f>'104年'!C5</f>
        <v>13956</v>
      </c>
      <c r="E14" s="22">
        <f>'104年'!C6</f>
        <v>0.66501477175259693</v>
      </c>
    </row>
    <row r="15" spans="1:5" ht="34.15" customHeight="1" x14ac:dyDescent="0.25">
      <c r="A15" s="7"/>
      <c r="B15" s="6"/>
      <c r="C15" s="38" t="s">
        <v>12</v>
      </c>
      <c r="D15" s="39">
        <f>'104年'!D5</f>
        <v>7030</v>
      </c>
      <c r="E15" s="26">
        <f>'104年'!D6</f>
        <v>0.33498522824740301</v>
      </c>
    </row>
    <row r="16" spans="1:5" ht="34.15" customHeight="1" x14ac:dyDescent="0.25">
      <c r="A16" s="7">
        <v>103</v>
      </c>
      <c r="B16" s="6" t="s">
        <v>0</v>
      </c>
      <c r="C16" s="35" t="s">
        <v>10</v>
      </c>
      <c r="D16" s="17">
        <f>'103年'!E5</f>
        <v>20246</v>
      </c>
      <c r="E16" s="36">
        <f>'103年'!E6</f>
        <v>1</v>
      </c>
    </row>
    <row r="17" spans="1:5" ht="34.15" customHeight="1" x14ac:dyDescent="0.25">
      <c r="A17" s="7"/>
      <c r="B17" s="6"/>
      <c r="C17" s="35" t="s">
        <v>11</v>
      </c>
      <c r="D17" s="37">
        <f>'103年'!C5</f>
        <v>13610</v>
      </c>
      <c r="E17" s="22">
        <f>'103年'!C6</f>
        <v>0.67223155191148865</v>
      </c>
    </row>
    <row r="18" spans="1:5" ht="34.15" customHeight="1" x14ac:dyDescent="0.25">
      <c r="A18" s="7"/>
      <c r="B18" s="6"/>
      <c r="C18" s="38" t="s">
        <v>12</v>
      </c>
      <c r="D18" s="39">
        <f>'103年'!D5</f>
        <v>6636</v>
      </c>
      <c r="E18" s="26">
        <f>'103年'!D6</f>
        <v>0.3277684480885113</v>
      </c>
    </row>
    <row r="19" spans="1:5" ht="34.15" customHeight="1" x14ac:dyDescent="0.25">
      <c r="A19" s="7">
        <v>102</v>
      </c>
      <c r="B19" s="6" t="s">
        <v>0</v>
      </c>
      <c r="C19" s="35" t="s">
        <v>10</v>
      </c>
      <c r="D19" s="17">
        <f>'102年'!E5</f>
        <v>17059</v>
      </c>
      <c r="E19" s="36">
        <f>'102年'!E6</f>
        <v>1</v>
      </c>
    </row>
    <row r="20" spans="1:5" ht="34.15" customHeight="1" x14ac:dyDescent="0.25">
      <c r="A20" s="7"/>
      <c r="B20" s="6"/>
      <c r="C20" s="35" t="s">
        <v>11</v>
      </c>
      <c r="D20" s="37">
        <f>'102年'!C5</f>
        <v>11522</v>
      </c>
      <c r="E20" s="22">
        <f>'102年'!C6</f>
        <v>0.6754</v>
      </c>
    </row>
    <row r="21" spans="1:5" ht="34.15" customHeight="1" x14ac:dyDescent="0.25">
      <c r="A21" s="7"/>
      <c r="B21" s="6"/>
      <c r="C21" s="38" t="s">
        <v>12</v>
      </c>
      <c r="D21" s="39">
        <f>'102年'!D5</f>
        <v>5537</v>
      </c>
      <c r="E21" s="26">
        <f>'102年'!D6</f>
        <v>0.3246</v>
      </c>
    </row>
    <row r="22" spans="1:5" ht="34.15" customHeight="1" x14ac:dyDescent="0.25">
      <c r="A22" s="7">
        <v>101</v>
      </c>
      <c r="B22" s="6" t="s">
        <v>0</v>
      </c>
      <c r="C22" s="35" t="s">
        <v>10</v>
      </c>
      <c r="D22" s="17">
        <f>'101年'!E5</f>
        <v>19542</v>
      </c>
      <c r="E22" s="36">
        <f>'101年'!E6</f>
        <v>1</v>
      </c>
    </row>
    <row r="23" spans="1:5" ht="34.15" customHeight="1" x14ac:dyDescent="0.25">
      <c r="A23" s="7"/>
      <c r="B23" s="6"/>
      <c r="C23" s="35" t="s">
        <v>11</v>
      </c>
      <c r="D23" s="37">
        <f>'101年'!C5</f>
        <v>13381</v>
      </c>
      <c r="E23" s="22">
        <f>'101年'!C6</f>
        <v>0.68469999999999998</v>
      </c>
    </row>
    <row r="24" spans="1:5" ht="34.15" customHeight="1" x14ac:dyDescent="0.25">
      <c r="A24" s="7"/>
      <c r="B24" s="6"/>
      <c r="C24" s="38" t="s">
        <v>12</v>
      </c>
      <c r="D24" s="39">
        <f>'101年'!D5</f>
        <v>6161</v>
      </c>
      <c r="E24" s="26">
        <f>'101年'!D6</f>
        <v>0.31530000000000002</v>
      </c>
    </row>
    <row r="25" spans="1:5" ht="30" customHeight="1" x14ac:dyDescent="0.25">
      <c r="A25" s="7">
        <v>100</v>
      </c>
      <c r="B25" s="6" t="s">
        <v>0</v>
      </c>
      <c r="C25" s="35" t="s">
        <v>10</v>
      </c>
      <c r="D25" s="17">
        <f>'100年'!E5</f>
        <v>17059</v>
      </c>
      <c r="E25" s="36">
        <f>'100年'!E6</f>
        <v>1</v>
      </c>
    </row>
    <row r="26" spans="1:5" ht="30" customHeight="1" x14ac:dyDescent="0.25">
      <c r="A26" s="7"/>
      <c r="B26" s="6"/>
      <c r="C26" s="35" t="s">
        <v>11</v>
      </c>
      <c r="D26" s="37">
        <f>'100年'!C5</f>
        <v>11522</v>
      </c>
      <c r="E26" s="22">
        <f>'100年'!C6</f>
        <v>0.6754</v>
      </c>
    </row>
    <row r="27" spans="1:5" ht="30" customHeight="1" x14ac:dyDescent="0.25">
      <c r="A27" s="7"/>
      <c r="B27" s="6"/>
      <c r="C27" s="38" t="s">
        <v>12</v>
      </c>
      <c r="D27" s="39">
        <f>'100年'!D5</f>
        <v>5537</v>
      </c>
      <c r="E27" s="26">
        <f>'100年'!D6</f>
        <v>0.3246</v>
      </c>
    </row>
    <row r="28" spans="1:5" ht="30" customHeight="1" x14ac:dyDescent="0.25">
      <c r="A28" s="7">
        <v>99</v>
      </c>
      <c r="B28" s="6" t="s">
        <v>0</v>
      </c>
      <c r="C28" s="35" t="s">
        <v>10</v>
      </c>
      <c r="D28" s="17">
        <f>'99年'!E5</f>
        <v>17639</v>
      </c>
      <c r="E28" s="36">
        <f>'99年'!E6</f>
        <v>1</v>
      </c>
    </row>
    <row r="29" spans="1:5" ht="30" customHeight="1" x14ac:dyDescent="0.25">
      <c r="A29" s="7"/>
      <c r="B29" s="6"/>
      <c r="C29" s="35" t="s">
        <v>11</v>
      </c>
      <c r="D29" s="37">
        <f>'99年'!C5</f>
        <v>12037</v>
      </c>
      <c r="E29" s="22">
        <f>'99年'!C6</f>
        <v>0.68240000000000001</v>
      </c>
    </row>
    <row r="30" spans="1:5" ht="30" customHeight="1" x14ac:dyDescent="0.25">
      <c r="A30" s="7"/>
      <c r="B30" s="6"/>
      <c r="C30" s="38" t="s">
        <v>12</v>
      </c>
      <c r="D30" s="39">
        <f>'99年'!D5</f>
        <v>5602</v>
      </c>
      <c r="E30" s="26">
        <f>'99年'!D6</f>
        <v>0.31759999999999999</v>
      </c>
    </row>
    <row r="31" spans="1:5" ht="30" customHeight="1" x14ac:dyDescent="0.25">
      <c r="A31" s="7">
        <v>98</v>
      </c>
      <c r="B31" s="6" t="s">
        <v>0</v>
      </c>
      <c r="C31" s="35" t="s">
        <v>10</v>
      </c>
      <c r="D31" s="17">
        <f>'98年'!E5</f>
        <v>16479</v>
      </c>
      <c r="E31" s="36">
        <f>'98年'!E6</f>
        <v>1</v>
      </c>
    </row>
    <row r="32" spans="1:5" ht="30" customHeight="1" x14ac:dyDescent="0.25">
      <c r="A32" s="7"/>
      <c r="B32" s="6"/>
      <c r="C32" s="35" t="s">
        <v>11</v>
      </c>
      <c r="D32" s="37">
        <f>'98年'!C5</f>
        <v>11378</v>
      </c>
      <c r="E32" s="22">
        <f>'98年'!C6</f>
        <v>0.6905</v>
      </c>
    </row>
    <row r="33" spans="1:5" ht="30" customHeight="1" x14ac:dyDescent="0.25">
      <c r="A33" s="7"/>
      <c r="B33" s="6"/>
      <c r="C33" s="38" t="s">
        <v>12</v>
      </c>
      <c r="D33" s="39">
        <f>'98年'!D5</f>
        <v>5101</v>
      </c>
      <c r="E33" s="26">
        <f>'98年'!D6</f>
        <v>0.3095</v>
      </c>
    </row>
    <row r="34" spans="1:5" ht="30" customHeight="1" x14ac:dyDescent="0.25">
      <c r="A34" s="5" t="s">
        <v>13</v>
      </c>
      <c r="B34" s="5"/>
      <c r="C34" s="5"/>
      <c r="D34" s="5"/>
      <c r="E34" s="5"/>
    </row>
  </sheetData>
  <mergeCells count="22">
    <mergeCell ref="A28:A30"/>
    <mergeCell ref="B28:B30"/>
    <mergeCell ref="A31:A33"/>
    <mergeCell ref="B31:B33"/>
    <mergeCell ref="A34:E34"/>
    <mergeCell ref="A19:A21"/>
    <mergeCell ref="B19:B21"/>
    <mergeCell ref="A22:A24"/>
    <mergeCell ref="B22:B24"/>
    <mergeCell ref="A25:A27"/>
    <mergeCell ref="B25:B27"/>
    <mergeCell ref="A10:A12"/>
    <mergeCell ref="B10:B12"/>
    <mergeCell ref="A13:A15"/>
    <mergeCell ref="B13:B15"/>
    <mergeCell ref="A16:A18"/>
    <mergeCell ref="B16:B18"/>
    <mergeCell ref="A1:E1"/>
    <mergeCell ref="A4:A6"/>
    <mergeCell ref="B4:B6"/>
    <mergeCell ref="A7:A9"/>
    <mergeCell ref="B7:B9"/>
  </mergeCells>
  <phoneticPr fontId="12" type="noConversion"/>
  <printOptions horizontalCentered="1"/>
  <pageMargins left="0.70833333333333304" right="0.70833333333333304" top="0.74791666666666701" bottom="0.74791666666666701" header="0.511811023622047" footer="0.511811023622047"/>
  <pageSetup paperSize="9" scale="6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view="pageBreakPreview" zoomScaleNormal="100" workbookViewId="0">
      <selection activeCell="I3" sqref="I3"/>
    </sheetView>
  </sheetViews>
  <sheetFormatPr defaultColWidth="8.625" defaultRowHeight="16.5" x14ac:dyDescent="0.25"/>
  <cols>
    <col min="1" max="1" width="30.75" customWidth="1"/>
    <col min="2" max="6" width="14.75" customWidth="1"/>
  </cols>
  <sheetData>
    <row r="1" spans="1:6" s="40" customFormat="1" ht="40.15" customHeight="1" x14ac:dyDescent="0.3">
      <c r="A1" s="4" t="s">
        <v>0</v>
      </c>
      <c r="B1" s="4"/>
      <c r="C1" s="4"/>
      <c r="D1" s="4"/>
      <c r="E1" s="4"/>
      <c r="F1" s="4"/>
    </row>
    <row r="2" spans="1:6" s="41" customFormat="1" ht="30" customHeight="1" x14ac:dyDescent="0.25">
      <c r="A2" s="3" t="s">
        <v>19</v>
      </c>
      <c r="B2" s="3"/>
      <c r="C2" s="3"/>
      <c r="D2" s="3"/>
      <c r="E2" s="3"/>
      <c r="F2" s="3"/>
    </row>
    <row r="3" spans="1:6" ht="30" customHeight="1" x14ac:dyDescent="0.25">
      <c r="A3" s="2"/>
      <c r="B3" s="1" t="s">
        <v>20</v>
      </c>
      <c r="C3" s="1" t="s">
        <v>4</v>
      </c>
      <c r="D3" s="1"/>
      <c r="E3" s="1"/>
      <c r="F3" s="1" t="s">
        <v>10</v>
      </c>
    </row>
    <row r="4" spans="1:6" ht="30" customHeight="1" x14ac:dyDescent="0.25">
      <c r="A4" s="2"/>
      <c r="B4" s="1"/>
      <c r="C4" s="42" t="s">
        <v>11</v>
      </c>
      <c r="D4" s="42" t="s">
        <v>12</v>
      </c>
      <c r="E4" s="42" t="s">
        <v>10</v>
      </c>
      <c r="F4" s="1"/>
    </row>
    <row r="5" spans="1:6" ht="30" customHeight="1" x14ac:dyDescent="0.25">
      <c r="A5" s="43" t="s">
        <v>21</v>
      </c>
      <c r="B5" s="44">
        <v>60611</v>
      </c>
      <c r="C5" s="45">
        <v>15353</v>
      </c>
      <c r="D5" s="45">
        <v>7838</v>
      </c>
      <c r="E5" s="45">
        <f>C5+D5</f>
        <v>23191</v>
      </c>
      <c r="F5" s="45">
        <f>B5+E5</f>
        <v>83802</v>
      </c>
    </row>
    <row r="6" spans="1:6" ht="30" customHeight="1" x14ac:dyDescent="0.25">
      <c r="A6" s="46" t="s">
        <v>5</v>
      </c>
      <c r="B6" s="47" t="s">
        <v>22</v>
      </c>
      <c r="C6" s="48">
        <f>C5/E5</f>
        <v>0.66202406105816913</v>
      </c>
      <c r="D6" s="48">
        <f>D5/E5</f>
        <v>0.33797593894183087</v>
      </c>
      <c r="E6" s="48">
        <f>E5/E5</f>
        <v>1</v>
      </c>
      <c r="F6" s="49" t="s">
        <v>22</v>
      </c>
    </row>
    <row r="7" spans="1:6" ht="30" customHeight="1" x14ac:dyDescent="0.25">
      <c r="A7" s="46" t="s">
        <v>23</v>
      </c>
      <c r="B7" s="50">
        <f>B5/F5</f>
        <v>0.72326436123242877</v>
      </c>
      <c r="C7" s="48">
        <f>C5/F5</f>
        <v>0.18320565141643397</v>
      </c>
      <c r="D7" s="48">
        <f>D5/F5</f>
        <v>9.3529987351137198E-2</v>
      </c>
      <c r="E7" s="48">
        <f>E5/F5</f>
        <v>0.27673563876757118</v>
      </c>
      <c r="F7" s="48">
        <f>F5/F5</f>
        <v>1</v>
      </c>
    </row>
    <row r="8" spans="1:6" ht="30" customHeight="1" x14ac:dyDescent="0.25">
      <c r="A8" s="5" t="s">
        <v>13</v>
      </c>
      <c r="B8" s="5"/>
      <c r="C8" s="5"/>
      <c r="D8" s="5"/>
      <c r="E8" s="5"/>
      <c r="F8" s="5"/>
    </row>
  </sheetData>
  <mergeCells count="7">
    <mergeCell ref="A8:F8"/>
    <mergeCell ref="A1:F1"/>
    <mergeCell ref="A2:F2"/>
    <mergeCell ref="A3:A4"/>
    <mergeCell ref="B3:B4"/>
    <mergeCell ref="C3:E3"/>
    <mergeCell ref="F3:F4"/>
  </mergeCells>
  <phoneticPr fontId="12" type="noConversion"/>
  <printOptions horizontalCentered="1"/>
  <pageMargins left="0.70833333333333304" right="0.70833333333333304" top="0.74791666666666701" bottom="0.74791666666666701" header="0.511811023622047" footer="0.511811023622047"/>
  <pageSetup paperSize="9" scale="81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view="pageBreakPreview" zoomScaleNormal="100" workbookViewId="0">
      <selection activeCell="J7" sqref="J7"/>
    </sheetView>
  </sheetViews>
  <sheetFormatPr defaultColWidth="8.625" defaultRowHeight="16.5" x14ac:dyDescent="0.25"/>
  <cols>
    <col min="1" max="1" width="30.75" customWidth="1"/>
    <col min="2" max="6" width="14.75" customWidth="1"/>
  </cols>
  <sheetData>
    <row r="1" spans="1:6" s="40" customFormat="1" ht="40.15" customHeight="1" x14ac:dyDescent="0.3">
      <c r="A1" s="4" t="s">
        <v>0</v>
      </c>
      <c r="B1" s="4"/>
      <c r="C1" s="4"/>
      <c r="D1" s="4"/>
      <c r="E1" s="4"/>
      <c r="F1" s="4"/>
    </row>
    <row r="2" spans="1:6" s="41" customFormat="1" ht="30" customHeight="1" x14ac:dyDescent="0.25">
      <c r="A2" s="3" t="s">
        <v>24</v>
      </c>
      <c r="B2" s="3"/>
      <c r="C2" s="3"/>
      <c r="D2" s="3"/>
      <c r="E2" s="3"/>
      <c r="F2" s="3"/>
    </row>
    <row r="3" spans="1:6" ht="30" customHeight="1" x14ac:dyDescent="0.25">
      <c r="A3" s="2"/>
      <c r="B3" s="1" t="s">
        <v>20</v>
      </c>
      <c r="C3" s="1" t="s">
        <v>4</v>
      </c>
      <c r="D3" s="1"/>
      <c r="E3" s="1"/>
      <c r="F3" s="1" t="s">
        <v>10</v>
      </c>
    </row>
    <row r="4" spans="1:6" ht="30" customHeight="1" x14ac:dyDescent="0.25">
      <c r="A4" s="2"/>
      <c r="B4" s="1"/>
      <c r="C4" s="42" t="s">
        <v>11</v>
      </c>
      <c r="D4" s="42" t="s">
        <v>12</v>
      </c>
      <c r="E4" s="42" t="s">
        <v>10</v>
      </c>
      <c r="F4" s="1"/>
    </row>
    <row r="5" spans="1:6" ht="30" customHeight="1" x14ac:dyDescent="0.25">
      <c r="A5" s="43" t="s">
        <v>21</v>
      </c>
      <c r="B5" s="44">
        <v>55150</v>
      </c>
      <c r="C5" s="45">
        <v>16061</v>
      </c>
      <c r="D5" s="45">
        <v>8089</v>
      </c>
      <c r="E5" s="45">
        <f>C5+D5</f>
        <v>24150</v>
      </c>
      <c r="F5" s="45">
        <f>B5+E5</f>
        <v>79300</v>
      </c>
    </row>
    <row r="6" spans="1:6" ht="30" customHeight="1" x14ac:dyDescent="0.25">
      <c r="A6" s="46" t="s">
        <v>5</v>
      </c>
      <c r="B6" s="47" t="s">
        <v>22</v>
      </c>
      <c r="C6" s="48">
        <f>C5/E5</f>
        <v>0.66505175983436848</v>
      </c>
      <c r="D6" s="48">
        <f>D5/E5</f>
        <v>0.33494824016563146</v>
      </c>
      <c r="E6" s="48">
        <f>E5/E5</f>
        <v>1</v>
      </c>
      <c r="F6" s="49" t="s">
        <v>22</v>
      </c>
    </row>
    <row r="7" spans="1:6" ht="30" customHeight="1" x14ac:dyDescent="0.25">
      <c r="A7" s="46" t="s">
        <v>23</v>
      </c>
      <c r="B7" s="50">
        <f>B5/F5</f>
        <v>0.6954602774274905</v>
      </c>
      <c r="C7" s="48">
        <f>C5/F5</f>
        <v>0.20253467843631778</v>
      </c>
      <c r="D7" s="48">
        <f>D5/F5</f>
        <v>0.10200504413619167</v>
      </c>
      <c r="E7" s="48">
        <f>E5/F5</f>
        <v>0.30453972257250944</v>
      </c>
      <c r="F7" s="48">
        <f>F5/F5</f>
        <v>1</v>
      </c>
    </row>
    <row r="8" spans="1:6" ht="30" customHeight="1" x14ac:dyDescent="0.25">
      <c r="A8" s="5" t="s">
        <v>13</v>
      </c>
      <c r="B8" s="5"/>
      <c r="C8" s="5"/>
      <c r="D8" s="5"/>
      <c r="E8" s="5"/>
      <c r="F8" s="5"/>
    </row>
  </sheetData>
  <mergeCells count="7">
    <mergeCell ref="A8:F8"/>
    <mergeCell ref="A1:F1"/>
    <mergeCell ref="A2:F2"/>
    <mergeCell ref="A3:A4"/>
    <mergeCell ref="B3:B4"/>
    <mergeCell ref="C3:E3"/>
    <mergeCell ref="F3:F4"/>
  </mergeCells>
  <phoneticPr fontId="12" type="noConversion"/>
  <printOptions horizontalCentered="1"/>
  <pageMargins left="0.70833333333333304" right="0.70833333333333304" top="0.74791666666666701" bottom="0.74791666666666701" header="0.511811023622047" footer="0.511811023622047"/>
  <pageSetup paperSize="9" scale="81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view="pageBreakPreview" zoomScaleNormal="100" workbookViewId="0">
      <selection activeCell="I8" sqref="I8"/>
    </sheetView>
  </sheetViews>
  <sheetFormatPr defaultColWidth="8.625" defaultRowHeight="16.5" x14ac:dyDescent="0.25"/>
  <cols>
    <col min="1" max="1" width="30.75" customWidth="1"/>
    <col min="2" max="6" width="14.75" customWidth="1"/>
  </cols>
  <sheetData>
    <row r="1" spans="1:6" s="40" customFormat="1" ht="40.15" customHeight="1" x14ac:dyDescent="0.3">
      <c r="A1" s="4" t="s">
        <v>0</v>
      </c>
      <c r="B1" s="4"/>
      <c r="C1" s="4"/>
      <c r="D1" s="4"/>
      <c r="E1" s="4"/>
      <c r="F1" s="4"/>
    </row>
    <row r="2" spans="1:6" s="41" customFormat="1" ht="30" customHeight="1" x14ac:dyDescent="0.25">
      <c r="A2" s="3" t="s">
        <v>25</v>
      </c>
      <c r="B2" s="3"/>
      <c r="C2" s="3"/>
      <c r="D2" s="3"/>
      <c r="E2" s="3"/>
      <c r="F2" s="3"/>
    </row>
    <row r="3" spans="1:6" ht="30" customHeight="1" x14ac:dyDescent="0.25">
      <c r="A3" s="2"/>
      <c r="B3" s="1" t="s">
        <v>20</v>
      </c>
      <c r="C3" s="1" t="s">
        <v>4</v>
      </c>
      <c r="D3" s="1"/>
      <c r="E3" s="1"/>
      <c r="F3" s="1" t="s">
        <v>10</v>
      </c>
    </row>
    <row r="4" spans="1:6" ht="30" customHeight="1" x14ac:dyDescent="0.25">
      <c r="A4" s="2"/>
      <c r="B4" s="1"/>
      <c r="C4" s="42" t="s">
        <v>11</v>
      </c>
      <c r="D4" s="42" t="s">
        <v>12</v>
      </c>
      <c r="E4" s="42" t="s">
        <v>10</v>
      </c>
      <c r="F4" s="1"/>
    </row>
    <row r="5" spans="1:6" ht="30" customHeight="1" x14ac:dyDescent="0.25">
      <c r="A5" s="43" t="s">
        <v>21</v>
      </c>
      <c r="B5" s="44">
        <v>57537</v>
      </c>
      <c r="C5" s="45">
        <v>13956</v>
      </c>
      <c r="D5" s="45">
        <v>7030</v>
      </c>
      <c r="E5" s="45">
        <f>C5+D5</f>
        <v>20986</v>
      </c>
      <c r="F5" s="45">
        <f>B5+E5</f>
        <v>78523</v>
      </c>
    </row>
    <row r="6" spans="1:6" ht="30" customHeight="1" x14ac:dyDescent="0.25">
      <c r="A6" s="46" t="s">
        <v>5</v>
      </c>
      <c r="B6" s="47" t="s">
        <v>22</v>
      </c>
      <c r="C6" s="48">
        <f>C5/E5</f>
        <v>0.66501477175259693</v>
      </c>
      <c r="D6" s="48">
        <f>D5/E5</f>
        <v>0.33498522824740301</v>
      </c>
      <c r="E6" s="48">
        <f>E5/E5</f>
        <v>1</v>
      </c>
      <c r="F6" s="49" t="s">
        <v>22</v>
      </c>
    </row>
    <row r="7" spans="1:6" ht="30" customHeight="1" x14ac:dyDescent="0.25">
      <c r="A7" s="46" t="s">
        <v>23</v>
      </c>
      <c r="B7" s="50">
        <f>B5/F5</f>
        <v>0.73274072564726256</v>
      </c>
      <c r="C7" s="48">
        <f>C5/F5</f>
        <v>0.17773136533245038</v>
      </c>
      <c r="D7" s="48">
        <f>D5/F5</f>
        <v>8.9527909020287053E-2</v>
      </c>
      <c r="E7" s="48">
        <f>E5/F5</f>
        <v>0.26725927435273744</v>
      </c>
      <c r="F7" s="48">
        <f>F5/F5</f>
        <v>1</v>
      </c>
    </row>
    <row r="8" spans="1:6" ht="30" customHeight="1" x14ac:dyDescent="0.25">
      <c r="A8" s="5" t="s">
        <v>13</v>
      </c>
      <c r="B8" s="5"/>
      <c r="C8" s="5"/>
      <c r="D8" s="5"/>
      <c r="E8" s="5"/>
      <c r="F8" s="5"/>
    </row>
  </sheetData>
  <mergeCells count="7">
    <mergeCell ref="A8:F8"/>
    <mergeCell ref="A1:F1"/>
    <mergeCell ref="A2:F2"/>
    <mergeCell ref="A3:A4"/>
    <mergeCell ref="B3:B4"/>
    <mergeCell ref="C3:E3"/>
    <mergeCell ref="F3:F4"/>
  </mergeCells>
  <phoneticPr fontId="12" type="noConversion"/>
  <printOptions horizontalCentered="1"/>
  <pageMargins left="0.70833333333333304" right="0.70833333333333304" top="0.74791666666666701" bottom="0.74791666666666701" header="0.511811023622047" footer="0.511811023622047"/>
  <pageSetup paperSize="9" scale="8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view="pageBreakPreview" zoomScaleNormal="100" workbookViewId="0">
      <selection activeCell="I15" sqref="I15"/>
    </sheetView>
  </sheetViews>
  <sheetFormatPr defaultColWidth="8.625" defaultRowHeight="16.5" x14ac:dyDescent="0.25"/>
  <cols>
    <col min="1" max="1" width="30.75" customWidth="1"/>
    <col min="2" max="6" width="14.75" customWidth="1"/>
  </cols>
  <sheetData>
    <row r="1" spans="1:6" s="40" customFormat="1" ht="40.15" customHeight="1" x14ac:dyDescent="0.3">
      <c r="A1" s="4" t="s">
        <v>0</v>
      </c>
      <c r="B1" s="4"/>
      <c r="C1" s="4"/>
      <c r="D1" s="4"/>
      <c r="E1" s="4"/>
      <c r="F1" s="4"/>
    </row>
    <row r="2" spans="1:6" s="41" customFormat="1" ht="30" customHeight="1" x14ac:dyDescent="0.25">
      <c r="A2" s="3" t="s">
        <v>26</v>
      </c>
      <c r="B2" s="3"/>
      <c r="C2" s="3"/>
      <c r="D2" s="3"/>
      <c r="E2" s="3"/>
      <c r="F2" s="3"/>
    </row>
    <row r="3" spans="1:6" ht="30" customHeight="1" x14ac:dyDescent="0.25">
      <c r="A3" s="2"/>
      <c r="B3" s="1" t="s">
        <v>20</v>
      </c>
      <c r="C3" s="1" t="s">
        <v>4</v>
      </c>
      <c r="D3" s="1"/>
      <c r="E3" s="1"/>
      <c r="F3" s="1" t="s">
        <v>10</v>
      </c>
    </row>
    <row r="4" spans="1:6" ht="30" customHeight="1" x14ac:dyDescent="0.25">
      <c r="A4" s="2"/>
      <c r="B4" s="1"/>
      <c r="C4" s="42" t="s">
        <v>11</v>
      </c>
      <c r="D4" s="42" t="s">
        <v>12</v>
      </c>
      <c r="E4" s="42" t="s">
        <v>10</v>
      </c>
      <c r="F4" s="1"/>
    </row>
    <row r="5" spans="1:6" ht="30" customHeight="1" x14ac:dyDescent="0.25">
      <c r="A5" s="43" t="s">
        <v>21</v>
      </c>
      <c r="B5" s="44">
        <v>55687</v>
      </c>
      <c r="C5" s="45">
        <v>13610</v>
      </c>
      <c r="D5" s="45">
        <v>6636</v>
      </c>
      <c r="E5" s="45">
        <f>C5+D5</f>
        <v>20246</v>
      </c>
      <c r="F5" s="45">
        <f>B5+E5</f>
        <v>75933</v>
      </c>
    </row>
    <row r="6" spans="1:6" ht="30" customHeight="1" x14ac:dyDescent="0.25">
      <c r="A6" s="46" t="s">
        <v>5</v>
      </c>
      <c r="B6" s="51" t="s">
        <v>22</v>
      </c>
      <c r="C6" s="52">
        <f>C5/E5</f>
        <v>0.67223155191148865</v>
      </c>
      <c r="D6" s="52">
        <f>D5/E5</f>
        <v>0.3277684480885113</v>
      </c>
      <c r="E6" s="53">
        <f>C6+D6</f>
        <v>1</v>
      </c>
      <c r="F6" s="54" t="s">
        <v>22</v>
      </c>
    </row>
    <row r="7" spans="1:6" ht="30" customHeight="1" x14ac:dyDescent="0.25">
      <c r="A7" s="46" t="s">
        <v>23</v>
      </c>
      <c r="B7" s="55">
        <f>B5/F5</f>
        <v>0.73337020794647911</v>
      </c>
      <c r="C7" s="52">
        <f>C5/F5</f>
        <v>0.17923695889797583</v>
      </c>
      <c r="D7" s="52">
        <f>D5/F5</f>
        <v>8.7392833155545024E-2</v>
      </c>
      <c r="E7" s="52">
        <f>E5/F5</f>
        <v>0.26662979205352089</v>
      </c>
      <c r="F7" s="53">
        <f>B7+E7</f>
        <v>1</v>
      </c>
    </row>
    <row r="8" spans="1:6" ht="30" customHeight="1" x14ac:dyDescent="0.25">
      <c r="A8" s="5" t="s">
        <v>13</v>
      </c>
      <c r="B8" s="5"/>
      <c r="C8" s="5"/>
      <c r="D8" s="5"/>
      <c r="E8" s="5"/>
      <c r="F8" s="5"/>
    </row>
  </sheetData>
  <mergeCells count="7">
    <mergeCell ref="A8:F8"/>
    <mergeCell ref="A1:F1"/>
    <mergeCell ref="A2:F2"/>
    <mergeCell ref="A3:A4"/>
    <mergeCell ref="B3:B4"/>
    <mergeCell ref="C3:E3"/>
    <mergeCell ref="F3:F4"/>
  </mergeCells>
  <phoneticPr fontId="12" type="noConversion"/>
  <printOptions horizontalCentered="1"/>
  <pageMargins left="0.70833333333333304" right="0.70833333333333304" top="0.74791666666666701" bottom="0.74791666666666701" header="0.511811023622047" footer="0.511811023622047"/>
  <pageSetup paperSize="9" scale="81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view="pageBreakPreview" zoomScaleNormal="100" workbookViewId="0">
      <selection activeCell="K22" sqref="K22"/>
    </sheetView>
  </sheetViews>
  <sheetFormatPr defaultColWidth="8.625" defaultRowHeight="16.5" x14ac:dyDescent="0.25"/>
  <cols>
    <col min="1" max="1" width="30.75" customWidth="1"/>
    <col min="2" max="6" width="14.75" customWidth="1"/>
  </cols>
  <sheetData>
    <row r="1" spans="1:6" s="40" customFormat="1" ht="40.15" customHeight="1" x14ac:dyDescent="0.3">
      <c r="A1" s="4" t="s">
        <v>0</v>
      </c>
      <c r="B1" s="4"/>
      <c r="C1" s="4"/>
      <c r="D1" s="4"/>
      <c r="E1" s="4"/>
      <c r="F1" s="4"/>
    </row>
    <row r="2" spans="1:6" s="41" customFormat="1" ht="30" customHeight="1" x14ac:dyDescent="0.25">
      <c r="A2" s="3" t="s">
        <v>27</v>
      </c>
      <c r="B2" s="3"/>
      <c r="C2" s="3"/>
      <c r="D2" s="3"/>
      <c r="E2" s="3"/>
      <c r="F2" s="3"/>
    </row>
    <row r="3" spans="1:6" ht="30" customHeight="1" x14ac:dyDescent="0.25">
      <c r="A3" s="2"/>
      <c r="B3" s="1" t="s">
        <v>20</v>
      </c>
      <c r="C3" s="1" t="s">
        <v>4</v>
      </c>
      <c r="D3" s="1"/>
      <c r="E3" s="1"/>
      <c r="F3" s="1" t="s">
        <v>10</v>
      </c>
    </row>
    <row r="4" spans="1:6" ht="30" customHeight="1" x14ac:dyDescent="0.25">
      <c r="A4" s="2"/>
      <c r="B4" s="1"/>
      <c r="C4" s="42" t="s">
        <v>11</v>
      </c>
      <c r="D4" s="42" t="s">
        <v>12</v>
      </c>
      <c r="E4" s="42" t="s">
        <v>10</v>
      </c>
      <c r="F4" s="1"/>
    </row>
    <row r="5" spans="1:6" ht="30" customHeight="1" x14ac:dyDescent="0.25">
      <c r="A5" s="43" t="s">
        <v>21</v>
      </c>
      <c r="B5" s="44">
        <v>50561</v>
      </c>
      <c r="C5" s="45">
        <v>11522</v>
      </c>
      <c r="D5" s="45">
        <v>5537</v>
      </c>
      <c r="E5" s="45">
        <v>17059</v>
      </c>
      <c r="F5" s="45">
        <v>67620</v>
      </c>
    </row>
    <row r="6" spans="1:6" ht="30" customHeight="1" x14ac:dyDescent="0.25">
      <c r="A6" s="46" t="s">
        <v>5</v>
      </c>
      <c r="B6" s="51" t="s">
        <v>22</v>
      </c>
      <c r="C6" s="52">
        <v>0.6754</v>
      </c>
      <c r="D6" s="52">
        <v>0.3246</v>
      </c>
      <c r="E6" s="53">
        <v>1</v>
      </c>
      <c r="F6" s="54" t="s">
        <v>22</v>
      </c>
    </row>
    <row r="7" spans="1:6" ht="30" customHeight="1" x14ac:dyDescent="0.25">
      <c r="A7" s="46" t="s">
        <v>23</v>
      </c>
      <c r="B7" s="55">
        <v>0.74770000000000003</v>
      </c>
      <c r="C7" s="52">
        <v>0.1704</v>
      </c>
      <c r="D7" s="52">
        <v>8.1900000000000001E-2</v>
      </c>
      <c r="E7" s="52">
        <v>0.25230000000000002</v>
      </c>
      <c r="F7" s="53">
        <v>1</v>
      </c>
    </row>
    <row r="8" spans="1:6" ht="30" customHeight="1" x14ac:dyDescent="0.25">
      <c r="A8" s="5" t="s">
        <v>13</v>
      </c>
      <c r="B8" s="5"/>
      <c r="C8" s="5"/>
      <c r="D8" s="5"/>
      <c r="E8" s="5"/>
      <c r="F8" s="5"/>
    </row>
  </sheetData>
  <mergeCells count="7">
    <mergeCell ref="A8:F8"/>
    <mergeCell ref="A1:F1"/>
    <mergeCell ref="A2:F2"/>
    <mergeCell ref="A3:A4"/>
    <mergeCell ref="B3:B4"/>
    <mergeCell ref="C3:E3"/>
    <mergeCell ref="F3:F4"/>
  </mergeCells>
  <phoneticPr fontId="12" type="noConversion"/>
  <printOptions horizontalCentered="1"/>
  <pageMargins left="0.70833333333333304" right="0.70833333333333304" top="0.74791666666666701" bottom="0.74791666666666701" header="0.511811023622047" footer="0.511811023622047"/>
  <pageSetup paperSize="9" scale="81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view="pageBreakPreview" zoomScaleNormal="100" workbookViewId="0">
      <selection activeCell="F14" sqref="F14"/>
    </sheetView>
  </sheetViews>
  <sheetFormatPr defaultColWidth="8.625" defaultRowHeight="16.5" x14ac:dyDescent="0.25"/>
  <cols>
    <col min="1" max="1" width="30.75" customWidth="1"/>
    <col min="2" max="6" width="14.75" customWidth="1"/>
  </cols>
  <sheetData>
    <row r="1" spans="1:6" s="40" customFormat="1" ht="40.15" customHeight="1" x14ac:dyDescent="0.3">
      <c r="A1" s="4" t="s">
        <v>0</v>
      </c>
      <c r="B1" s="4"/>
      <c r="C1" s="4"/>
      <c r="D1" s="4"/>
      <c r="E1" s="4"/>
      <c r="F1" s="4"/>
    </row>
    <row r="2" spans="1:6" s="41" customFormat="1" ht="30" customHeight="1" x14ac:dyDescent="0.25">
      <c r="A2" s="3" t="s">
        <v>28</v>
      </c>
      <c r="B2" s="3"/>
      <c r="C2" s="3"/>
      <c r="D2" s="3"/>
      <c r="E2" s="3"/>
      <c r="F2" s="3"/>
    </row>
    <row r="3" spans="1:6" ht="30" customHeight="1" x14ac:dyDescent="0.25">
      <c r="A3" s="2"/>
      <c r="B3" s="1" t="s">
        <v>20</v>
      </c>
      <c r="C3" s="1" t="s">
        <v>4</v>
      </c>
      <c r="D3" s="1"/>
      <c r="E3" s="1"/>
      <c r="F3" s="1" t="s">
        <v>10</v>
      </c>
    </row>
    <row r="4" spans="1:6" ht="30" customHeight="1" x14ac:dyDescent="0.25">
      <c r="A4" s="2"/>
      <c r="B4" s="1"/>
      <c r="C4" s="42" t="s">
        <v>11</v>
      </c>
      <c r="D4" s="42" t="s">
        <v>12</v>
      </c>
      <c r="E4" s="42" t="s">
        <v>10</v>
      </c>
      <c r="F4" s="1"/>
    </row>
    <row r="5" spans="1:6" ht="30" customHeight="1" x14ac:dyDescent="0.25">
      <c r="A5" s="43" t="s">
        <v>21</v>
      </c>
      <c r="B5" s="45">
        <v>54815</v>
      </c>
      <c r="C5" s="45">
        <v>13381</v>
      </c>
      <c r="D5" s="45">
        <v>6161</v>
      </c>
      <c r="E5" s="45">
        <v>19542</v>
      </c>
      <c r="F5" s="45">
        <v>74357</v>
      </c>
    </row>
    <row r="6" spans="1:6" ht="30" customHeight="1" x14ac:dyDescent="0.25">
      <c r="A6" s="46" t="s">
        <v>5</v>
      </c>
      <c r="B6" s="54" t="s">
        <v>22</v>
      </c>
      <c r="C6" s="52">
        <v>0.68469999999999998</v>
      </c>
      <c r="D6" s="52">
        <v>0.31530000000000002</v>
      </c>
      <c r="E6" s="53">
        <v>1</v>
      </c>
      <c r="F6" s="54" t="s">
        <v>22</v>
      </c>
    </row>
    <row r="7" spans="1:6" ht="30" customHeight="1" x14ac:dyDescent="0.25">
      <c r="A7" s="46" t="s">
        <v>23</v>
      </c>
      <c r="B7" s="52">
        <v>0.73719999999999997</v>
      </c>
      <c r="C7" s="52">
        <v>0.1799</v>
      </c>
      <c r="D7" s="52">
        <v>8.2900000000000001E-2</v>
      </c>
      <c r="E7" s="52">
        <v>0.26279999999999998</v>
      </c>
      <c r="F7" s="53">
        <v>1</v>
      </c>
    </row>
    <row r="8" spans="1:6" ht="30" customHeight="1" x14ac:dyDescent="0.25">
      <c r="A8" s="5" t="s">
        <v>13</v>
      </c>
      <c r="B8" s="5"/>
      <c r="C8" s="5"/>
      <c r="D8" s="5"/>
      <c r="E8" s="5"/>
      <c r="F8" s="5"/>
    </row>
  </sheetData>
  <mergeCells count="7">
    <mergeCell ref="A8:F8"/>
    <mergeCell ref="A1:F1"/>
    <mergeCell ref="A2:F2"/>
    <mergeCell ref="A3:A4"/>
    <mergeCell ref="B3:B4"/>
    <mergeCell ref="C3:E3"/>
    <mergeCell ref="F3:F4"/>
  </mergeCells>
  <phoneticPr fontId="12" type="noConversion"/>
  <printOptions horizontalCentered="1"/>
  <pageMargins left="0.70833333333333304" right="0.70833333333333304" top="0.74791666666666701" bottom="0.74791666666666701" header="0.511811023622047" footer="0.511811023622047"/>
  <pageSetup paperSize="9" scale="81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view="pageBreakPreview" topLeftCell="A3" zoomScaleNormal="100" workbookViewId="0">
      <selection activeCell="F26" sqref="F26"/>
    </sheetView>
  </sheetViews>
  <sheetFormatPr defaultColWidth="8.625" defaultRowHeight="16.5" x14ac:dyDescent="0.25"/>
  <cols>
    <col min="1" max="1" width="30.75" customWidth="1"/>
    <col min="2" max="6" width="14.75" customWidth="1"/>
  </cols>
  <sheetData>
    <row r="1" spans="1:6" s="40" customFormat="1" ht="40.15" customHeight="1" x14ac:dyDescent="0.3">
      <c r="A1" s="4" t="s">
        <v>0</v>
      </c>
      <c r="B1" s="4"/>
      <c r="C1" s="4"/>
      <c r="D1" s="4"/>
      <c r="E1" s="4"/>
      <c r="F1" s="4"/>
    </row>
    <row r="2" spans="1:6" s="41" customFormat="1" ht="30" customHeight="1" x14ac:dyDescent="0.25">
      <c r="A2" s="3" t="s">
        <v>29</v>
      </c>
      <c r="B2" s="3"/>
      <c r="C2" s="3"/>
      <c r="D2" s="3"/>
      <c r="E2" s="3"/>
      <c r="F2" s="3"/>
    </row>
    <row r="3" spans="1:6" ht="30" customHeight="1" x14ac:dyDescent="0.25">
      <c r="A3" s="2"/>
      <c r="B3" s="1" t="s">
        <v>20</v>
      </c>
      <c r="C3" s="1" t="s">
        <v>4</v>
      </c>
      <c r="D3" s="1"/>
      <c r="E3" s="1"/>
      <c r="F3" s="1" t="s">
        <v>10</v>
      </c>
    </row>
    <row r="4" spans="1:6" ht="30" customHeight="1" x14ac:dyDescent="0.25">
      <c r="A4" s="2"/>
      <c r="B4" s="1"/>
      <c r="C4" s="42" t="s">
        <v>11</v>
      </c>
      <c r="D4" s="42" t="s">
        <v>12</v>
      </c>
      <c r="E4" s="42" t="s">
        <v>10</v>
      </c>
      <c r="F4" s="1"/>
    </row>
    <row r="5" spans="1:6" ht="30" customHeight="1" x14ac:dyDescent="0.25">
      <c r="A5" s="43" t="s">
        <v>21</v>
      </c>
      <c r="B5" s="44">
        <v>50561</v>
      </c>
      <c r="C5" s="45">
        <v>11522</v>
      </c>
      <c r="D5" s="45">
        <v>5537</v>
      </c>
      <c r="E5" s="45">
        <v>17059</v>
      </c>
      <c r="F5" s="45">
        <v>67620</v>
      </c>
    </row>
    <row r="6" spans="1:6" ht="30" customHeight="1" x14ac:dyDescent="0.25">
      <c r="A6" s="46" t="s">
        <v>5</v>
      </c>
      <c r="B6" s="51" t="s">
        <v>22</v>
      </c>
      <c r="C6" s="52">
        <v>0.6754</v>
      </c>
      <c r="D6" s="52">
        <v>0.3246</v>
      </c>
      <c r="E6" s="53">
        <v>1</v>
      </c>
      <c r="F6" s="54" t="s">
        <v>22</v>
      </c>
    </row>
    <row r="7" spans="1:6" ht="30" customHeight="1" x14ac:dyDescent="0.25">
      <c r="A7" s="46" t="s">
        <v>23</v>
      </c>
      <c r="B7" s="55">
        <v>0.74770000000000003</v>
      </c>
      <c r="C7" s="52">
        <v>0.1704</v>
      </c>
      <c r="D7" s="52">
        <v>8.1900000000000001E-2</v>
      </c>
      <c r="E7" s="52">
        <v>0.25230000000000002</v>
      </c>
      <c r="F7" s="53">
        <v>1</v>
      </c>
    </row>
    <row r="8" spans="1:6" ht="30" customHeight="1" x14ac:dyDescent="0.25">
      <c r="A8" s="5" t="s">
        <v>13</v>
      </c>
      <c r="B8" s="5"/>
      <c r="C8" s="5"/>
      <c r="D8" s="5"/>
      <c r="E8" s="5"/>
      <c r="F8" s="5"/>
    </row>
  </sheetData>
  <mergeCells count="7">
    <mergeCell ref="A8:F8"/>
    <mergeCell ref="A1:F1"/>
    <mergeCell ref="A2:F2"/>
    <mergeCell ref="A3:A4"/>
    <mergeCell ref="B3:B4"/>
    <mergeCell ref="C3:E3"/>
    <mergeCell ref="F3:F4"/>
  </mergeCells>
  <phoneticPr fontId="12" type="noConversion"/>
  <printOptions horizontalCentered="1"/>
  <pageMargins left="0.70833333333333304" right="0.70833333333333304" top="0.74791666666666701" bottom="0.74791666666666701" header="0.511811023622047" footer="0.511811023622047"/>
  <pageSetup paperSize="9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已命名的範圍</vt:lpstr>
      </vt:variant>
      <vt:variant>
        <vt:i4>1</vt:i4>
      </vt:variant>
    </vt:vector>
  </HeadingPairs>
  <TitlesOfParts>
    <vt:vector size="12" baseType="lpstr">
      <vt:lpstr>各年度 (108-109)</vt:lpstr>
      <vt:lpstr>各年度(98-107)</vt:lpstr>
      <vt:lpstr>106年</vt:lpstr>
      <vt:lpstr>105年</vt:lpstr>
      <vt:lpstr>104年</vt:lpstr>
      <vt:lpstr>103年</vt:lpstr>
      <vt:lpstr>102年</vt:lpstr>
      <vt:lpstr>101年</vt:lpstr>
      <vt:lpstr>100年</vt:lpstr>
      <vt:lpstr>99年</vt:lpstr>
      <vt:lpstr>98年</vt:lpstr>
      <vt:lpstr>'各年度 (108-109)'!Print_Area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何宗欣</dc:creator>
  <dc:description/>
  <cp:lastModifiedBy>00532</cp:lastModifiedBy>
  <cp:revision>0</cp:revision>
  <cp:lastPrinted>2024-06-25T11:43:20Z</cp:lastPrinted>
  <dcterms:created xsi:type="dcterms:W3CDTF">2007-03-20T02:59:43Z</dcterms:created>
  <dcterms:modified xsi:type="dcterms:W3CDTF">2024-06-25T11:43:46Z</dcterms:modified>
  <dc:language>zh-TW</dc:language>
</cp:coreProperties>
</file>