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<sst xmlns="http://schemas.openxmlformats.org/spreadsheetml/2006/main" count="706" uniqueCount="214">
  <si>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</si>
  <si>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</si>
  <si>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</si>
  <si>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</si>
  <si>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</si>
  <si>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</si>
  <si>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</si>
  <si>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</si>
  <si>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</si>
  <si>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</si>
  <si>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</si>
  <si>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</si>
  <si>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</si>
  <si>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</si>
  <si>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</si>
  <si>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</si>
  <si>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</si>
  <si>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</si>
  <si>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</si>
  <si>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</si>
  <si>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</si>
  <si>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</si>
  <si>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</si>
  <si>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</si>
  <si>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</si>
  <si>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</si>
  <si>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</si>
  <si>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</si>
  <si>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</si>
  <si>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</si>
  <si>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</si>
  <si>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</si>
  <si>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</si>
  <si>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</si>
  <si>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</si>
  <si>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</si>
  <si>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</si>
  <si>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</si>
  <si>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</si>
  <si>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</si>
  <si>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</si>
  <si>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</si>
  <si>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</si>
  <si>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</si>
  <si>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</si>
  <si>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</si>
  <si>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</si>
  <si>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</si>
  <si>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</si>
  <si>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</si>
  <si>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</si>
  <si>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</si>
  <si>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</si>
  <si>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</si>
  <si>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</si>
  <si>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</si>
  <si>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</si>
  <si>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</si>
  <si>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</si>
  <si>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</si>
  <si>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</si>
  <si>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</si>
  <si>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</si>
  <si>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</si>
  <si>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</si>
  <si>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</si>
  <si>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</si>
  <si>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</si>
  <si>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</si>
  <si>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</si>
  <si>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</si>
  <si>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</si>
  <si>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</si>
  <si>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</si>
  <si>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</si>
  <si>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</si>
  <si>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</si>
  <si>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</si>
  <si>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</si>
  <si>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</si>
  <si>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</si>
  <si>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</si>
  <si>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</si>
  <si>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</si>
  <si>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</si>
  <si>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</si>
  <si>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</si>
  <si>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</si>
  <si>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</si>
  <si>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</si>
  <si>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</si>
  <si>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</si>
  <si>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</si>
  <si>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</si>
  <si>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</si>
  <si>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</si>
  <si>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</si>
  <si>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</si>
  <si>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</si>
  <si>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</si>
  <si>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</si>
  <si>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</si>
  <si>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</si>
  <si>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</si>
  <si>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</si>
  <si>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</si>
  <si>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</si>
  <si>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</si>
  <si>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</si>
  <si>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</si>
  <si>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</si>
  <si>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</si>
  <si>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</si>
  <si>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</si>
  <si>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</si>
  <si>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</si>
  <si>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</si>
  <si>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</si>
  <si>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</si>
  <si>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</si>
  <si>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單位：家；新臺幣仟元</t>
  </si>
  <si>
    <t xml:space="preserve">     單位：家;新台幣仟元</t>
  </si>
  <si>
    <t>3.異動調整欄為持續釐正資料庫之數據。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</si>
  <si>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</si>
  <si>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</si>
  <si>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</si>
  <si>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</si>
  <si>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</si>
  <si>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</si>
  <si>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</si>
  <si>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</si>
  <si>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</si>
  <si>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</si>
  <si>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</si>
  <si>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</si>
  <si>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</si>
  <si>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</si>
  <si>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</si>
  <si>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</si>
  <si>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                計</t>
  </si>
  <si>
    <t>4.103年12月份桃園縣含改制後資料(12月25日至12月31日)。</t>
  </si>
  <si>
    <t>3.103年12月份桃園縣含改制後資料(12月25日至12月31日)。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</si>
  <si>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</si>
  <si>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</si>
  <si>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</si>
  <si>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</si>
  <si>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 xml:space="preserve">   中華民國 105年09月</t>
  </si>
  <si>
    <t>總計</t>
  </si>
  <si>
    <t>總計</t>
  </si>
  <si>
    <t>臺灣地區</t>
  </si>
  <si>
    <t>　　新北市</t>
  </si>
  <si>
    <t>　　臺北市</t>
  </si>
  <si>
    <t>　　臺北市</t>
  </si>
  <si>
    <t>　　桃園市</t>
  </si>
  <si>
    <t>　　臺南市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</si>
  <si>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</si>
  <si>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</si>
  <si>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</si>
  <si>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</si>
  <si>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</si>
  <si>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</si>
  <si>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</si>
  <si>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</si>
  <si>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</si>
  <si>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</si>
  <si>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</si>
  <si>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</si>
  <si>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</si>
  <si>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</si>
  <si>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</si>
  <si>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</si>
  <si>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</si>
  <si>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</si>
  <si>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</si>
  <si>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中華民國105年10月20日編製</t>
  </si>
  <si>
    <t>紙張尺度A3(297×420公釐)</t>
  </si>
  <si>
    <t>資料來源：新北市、臺北市、桃園市、臺中市、臺南市、高雄市、各縣市政府、福建省(金門縣、連江縣政府)。</t>
  </si>
  <si>
    <t>3.103年12月份桃園縣含改制後資料(12月25日至12月31日)。</t>
  </si>
  <si>
    <t>臺灣地區</t>
  </si>
  <si>
    <t>　　新北市</t>
  </si>
  <si>
    <t>　　桃園市</t>
  </si>
  <si>
    <t>紙張尺度A3(297×420公釐)</t>
  </si>
  <si>
    <t>資料來源：新北市、臺北市、桃園市、臺中市、臺南市、高雄市、各縣市政府、福建省(金門縣、連江縣政府)。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</si>
  <si>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</si>
  <si>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</si>
  <si>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3.103年12月份桃園縣含改制後資料(12月25日至12月31日)。</t>
  </si>
  <si>
    <t>次月20日前編報</t>
  </si>
  <si>
    <t>表    號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</si>
  <si>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</si>
  <si>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</si>
  <si>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</si>
  <si>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</si>
  <si>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</si>
  <si>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</si>
  <si>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</si>
  <si>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</si>
  <si>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</si>
  <si>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</si>
  <si>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</si>
  <si>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</si>
  <si>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</si>
  <si>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</si>
  <si>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</si>
  <si>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</si>
  <si>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</si>
  <si>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</si>
  <si>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</si>
  <si>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</si>
  <si>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家數</t>
  </si>
  <si>
    <t>資本額</t>
  </si>
  <si>
    <t>總                  計</t>
  </si>
  <si>
    <t>資料來源：新北市、臺北市、桃園市、臺中市、臺南市、高雄市、各縣市政府、福建省(金門縣、連江縣政府)。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</si>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</sst>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  <numFmt numFmtId="219" formatCode="0.000%"/>
    <numFmt numFmtId="220" formatCode="0.0%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15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9" fillId="31" borderId="10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6" fillId="0" borderId="0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6" fillId="0" borderId="13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19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 quotePrefix="1">
      <alignment horizontal="center" vertical="center"/>
      <protection hidden="1" locked="0"/>
    </xf>
    <xf numFmtId="0" fontId="2" fillId="0" borderId="13" xfId="0" applyFont="1" applyFill="1" applyBorder="1" applyAlignment="1" applyProtection="1">
      <alignment horizontal="right"/>
      <protection hidden="1" locked="0"/>
    </xf>
    <xf numFmtId="0" fontId="3" fillId="0" borderId="13" xfId="0" applyFont="1" applyFill="1" applyBorder="1" applyAlignment="1" applyProtection="1">
      <alignment horizontal="right" vertical="center"/>
      <protection hidden="1" locked="0"/>
    </xf>
    <xf numFmtId="0" fontId="3" fillId="0" borderId="13" xfId="0" applyFont="1" applyFill="1" applyBorder="1" applyAlignment="1" applyProtection="1">
      <alignment horizontal="right"/>
      <protection hidden="1" locked="0"/>
    </xf>
    <xf numFmtId="0" fontId="2" fillId="0" borderId="13" xfId="0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 horizontal="right"/>
      <protection hidden="1" locked="0"/>
    </xf>
    <xf numFmtId="201" fontId="5" fillId="0" borderId="0" xfId="0" applyNumberFormat="1" applyFont="1" applyFill="1" applyBorder="1" applyAlignment="1" applyProtection="1">
      <alignment horizontal="right" vertical="center"/>
      <protection hidden="1"/>
    </xf>
    <xf numFmtId="201" fontId="5" fillId="0" borderId="13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/>
      <protection hidden="1" locked="0"/>
    </xf>
    <xf numFmtId="0" fontId="3" fillId="0" borderId="0" xfId="0" applyFont="1" applyFill="1" applyAlignment="1" applyProtection="1">
      <alignment/>
      <protection hidden="1" locked="0"/>
    </xf>
    <xf numFmtId="0" fontId="3" fillId="0" borderId="0" xfId="0" applyFont="1" applyFill="1" applyAlignment="1" applyProtection="1">
      <alignment horizontal="left"/>
      <protection hidden="1" locked="0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 applyProtection="1">
      <alignment/>
      <protection hidden="1" locked="0"/>
    </xf>
    <xf numFmtId="0" fontId="6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applyProtection="1" quotePrefix="1">
      <alignment horizontal="right"/>
      <protection hidden="1" locked="0"/>
    </xf>
    <xf numFmtId="0" fontId="6" fillId="0" borderId="0" xfId="0" applyFont="1" applyFill="1" applyAlignment="1" applyProtection="1" quotePrefix="1">
      <alignment horizontal="right"/>
      <protection hidden="1" locked="0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 applyProtection="1" quotePrefix="1">
      <alignment horizontal="left"/>
      <protection hidden="1" locked="0"/>
    </xf>
    <xf numFmtId="0" fontId="3" fillId="0" borderId="0" xfId="67" applyNumberFormat="1" applyFont="1" applyFill="1" applyBorder="1" applyAlignment="1">
      <alignment horizontal="left"/>
      <protection/>
    </xf>
    <xf numFmtId="201" fontId="3" fillId="0" borderId="0" xfId="0" applyNumberFormat="1" applyFont="1" applyFill="1" applyAlignment="1" applyProtection="1">
      <alignment/>
      <protection hidden="1" locked="0"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2" fillId="0" borderId="20" xfId="0" applyFont="1" applyFill="1" applyBorder="1" applyAlignment="1">
      <alignment horizontal="centerContinuous" vertical="center"/>
    </xf>
    <xf numFmtId="0" fontId="12" fillId="0" borderId="21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horizontal="centerContinuous" vertical="center"/>
    </xf>
    <xf numFmtId="0" fontId="12" fillId="0" borderId="22" xfId="0" applyFont="1" applyFill="1" applyBorder="1" applyAlignment="1">
      <alignment horizontal="centerContinuous" vertical="center"/>
    </xf>
    <xf numFmtId="0" fontId="12" fillId="0" borderId="23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201" fontId="6" fillId="0" borderId="0" xfId="0" applyNumberFormat="1" applyFont="1" applyFill="1" applyBorder="1" applyAlignment="1">
      <alignment/>
    </xf>
    <xf numFmtId="20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17" fontId="5" fillId="0" borderId="0" xfId="0" applyNumberFormat="1" applyFont="1" applyFill="1" applyBorder="1" applyAlignment="1">
      <alignment horizontal="left"/>
    </xf>
    <xf numFmtId="201" fontId="6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17" fontId="5" fillId="0" borderId="22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201" fontId="6" fillId="0" borderId="22" xfId="0" applyNumberFormat="1" applyFont="1" applyFill="1" applyBorder="1" applyAlignment="1">
      <alignment/>
    </xf>
    <xf numFmtId="201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201" fontId="5" fillId="0" borderId="0" xfId="0" applyNumberFormat="1" applyFont="1" applyFill="1" applyBorder="1" applyAlignment="1">
      <alignment/>
    </xf>
    <xf numFmtId="201" fontId="5" fillId="0" borderId="22" xfId="0" applyNumberFormat="1" applyFont="1" applyFill="1" applyBorder="1" applyAlignment="1">
      <alignment/>
    </xf>
    <xf numFmtId="0" fontId="5" fillId="0" borderId="0" xfId="67" applyNumberFormat="1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0" fontId="6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0" fontId="3" fillId="0" borderId="11" xfId="68" applyFont="1" applyFill="1" applyBorder="1" applyAlignment="1" applyProtection="1">
      <alignment horizontal="center" vertical="center"/>
      <protection hidden="1" locked="0"/>
    </xf>
    <xf numFmtId="0" fontId="3" fillId="0" borderId="0" xfId="68" applyFont="1" applyFill="1" applyProtection="1">
      <alignment/>
      <protection hidden="1" locked="0"/>
    </xf>
    <xf numFmtId="0" fontId="3" fillId="0" borderId="15" xfId="68" applyFont="1" applyFill="1" applyBorder="1" applyAlignment="1" applyProtection="1" quotePrefix="1">
      <alignment horizontal="center" vertical="center"/>
      <protection hidden="1" locked="0"/>
    </xf>
    <xf numFmtId="0" fontId="3" fillId="0" borderId="13" xfId="68" applyFont="1" applyFill="1" applyBorder="1" applyAlignment="1" applyProtection="1" quotePrefix="1">
      <alignment horizontal="left"/>
      <protection hidden="1" locked="0"/>
    </xf>
    <xf numFmtId="0" fontId="4" fillId="0" borderId="0" xfId="68" applyFont="1" applyFill="1" applyProtection="1">
      <alignment/>
      <protection hidden="1" locked="0"/>
    </xf>
    <xf numFmtId="0" fontId="5" fillId="0" borderId="0" xfId="68" applyFont="1" applyFill="1" applyProtection="1">
      <alignment/>
      <protection hidden="1" locked="0"/>
    </xf>
    <xf numFmtId="0" fontId="3" fillId="0" borderId="0" xfId="68" applyFont="1" applyFill="1" applyAlignment="1" applyProtection="1">
      <alignment vertical="center"/>
      <protection hidden="1" locked="0"/>
    </xf>
    <xf numFmtId="0" fontId="2" fillId="0" borderId="11" xfId="68" applyFont="1" applyFill="1" applyBorder="1" applyAlignment="1" applyProtection="1">
      <alignment horizontal="center" vertical="center"/>
      <protection hidden="1" locked="0"/>
    </xf>
    <xf numFmtId="0" fontId="2" fillId="0" borderId="19" xfId="68" applyFont="1" applyFill="1" applyBorder="1" applyAlignment="1" applyProtection="1">
      <alignment horizontal="center" vertical="center"/>
      <protection hidden="1" locked="0"/>
    </xf>
    <xf numFmtId="0" fontId="2" fillId="0" borderId="12" xfId="68" applyFont="1" applyFill="1" applyBorder="1" applyAlignment="1" applyProtection="1">
      <alignment horizontal="center" vertical="center"/>
      <protection hidden="1" locked="0"/>
    </xf>
    <xf numFmtId="0" fontId="2" fillId="0" borderId="13" xfId="68" applyFont="1" applyFill="1" applyBorder="1" applyAlignment="1" applyProtection="1">
      <alignment horizontal="center" vertical="center"/>
      <protection hidden="1" locked="0"/>
    </xf>
    <xf numFmtId="213" fontId="6" fillId="0" borderId="0" xfId="68" applyNumberFormat="1" applyFont="1" applyFill="1" applyAlignment="1" applyProtection="1">
      <alignment horizontal="right" vertical="center"/>
      <protection hidden="1"/>
    </xf>
    <xf numFmtId="212" fontId="6" fillId="0" borderId="0" xfId="68" applyNumberFormat="1" applyFont="1" applyFill="1" applyAlignment="1" applyProtection="1">
      <alignment horizontal="right" vertical="center"/>
      <protection hidden="1"/>
    </xf>
    <xf numFmtId="0" fontId="5" fillId="0" borderId="0" xfId="69" applyFont="1" applyFill="1" applyBorder="1" applyAlignment="1">
      <alignment horizontal="left"/>
      <protection/>
    </xf>
    <xf numFmtId="0" fontId="5" fillId="0" borderId="17" xfId="69" applyFont="1" applyFill="1" applyBorder="1" applyAlignment="1">
      <alignment horizontal="left"/>
      <protection/>
    </xf>
    <xf numFmtId="17" fontId="5" fillId="0" borderId="0" xfId="69" applyNumberFormat="1" applyFont="1" applyFill="1" applyBorder="1" applyAlignment="1">
      <alignment horizontal="left"/>
      <protection/>
    </xf>
    <xf numFmtId="0" fontId="6" fillId="0" borderId="17" xfId="69" applyFont="1" applyFill="1" applyBorder="1" applyAlignment="1">
      <alignment horizontal="left" wrapText="1"/>
      <protection/>
    </xf>
    <xf numFmtId="17" fontId="5" fillId="0" borderId="22" xfId="69" applyNumberFormat="1" applyFont="1" applyFill="1" applyBorder="1" applyAlignment="1">
      <alignment horizontal="left"/>
      <protection/>
    </xf>
    <xf numFmtId="0" fontId="5" fillId="0" borderId="23" xfId="69" applyFont="1" applyFill="1" applyBorder="1" applyAlignment="1">
      <alignment horizontal="left"/>
      <protection/>
    </xf>
    <xf numFmtId="0" fontId="3" fillId="0" borderId="27" xfId="70" applyFont="1" applyFill="1" applyBorder="1" applyProtection="1">
      <alignment/>
      <protection hidden="1" locked="0"/>
    </xf>
    <xf numFmtId="0" fontId="3" fillId="0" borderId="27" xfId="70" applyFont="1" applyFill="1" applyBorder="1" applyAlignment="1" applyProtection="1">
      <alignment horizontal="left"/>
      <protection hidden="1" locked="0"/>
    </xf>
    <xf numFmtId="0" fontId="6" fillId="0" borderId="27" xfId="70" applyFont="1" applyFill="1" applyBorder="1" applyAlignment="1" applyProtection="1">
      <alignment horizontal="right"/>
      <protection/>
    </xf>
    <xf numFmtId="0" fontId="3" fillId="0" borderId="0" xfId="70" applyFont="1" applyFill="1" applyProtection="1">
      <alignment/>
      <protection hidden="1" locked="0"/>
    </xf>
    <xf numFmtId="0" fontId="6" fillId="0" borderId="0" xfId="70" applyFont="1" applyFill="1" applyAlignment="1" applyProtection="1" quotePrefix="1">
      <alignment horizontal="right"/>
      <protection hidden="1" locked="0"/>
    </xf>
    <xf numFmtId="0" fontId="3" fillId="0" borderId="0" xfId="71" applyFont="1" applyFill="1" applyBorder="1">
      <alignment vertical="center"/>
      <protection/>
    </xf>
    <xf numFmtId="0" fontId="3" fillId="0" borderId="0" xfId="70" applyFont="1" applyFill="1" applyProtection="1">
      <alignment/>
      <protection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3" fillId="0" borderId="11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 locked="0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Fill="1" applyBorder="1" applyAlignment="1" applyProtection="1" quotePrefix="1">
      <alignment horizontal="center" vertical="center"/>
      <protection hidden="1" locked="0"/>
    </xf>
    <xf numFmtId="0" fontId="2" fillId="0" borderId="27" xfId="0" applyFont="1" applyFill="1" applyBorder="1" applyAlignment="1" applyProtection="1" quotePrefix="1">
      <alignment horizontal="left" vertical="center"/>
      <protection hidden="1" locked="0"/>
    </xf>
    <xf numFmtId="0" fontId="2" fillId="0" borderId="29" xfId="0" applyFont="1" applyFill="1" applyBorder="1" applyAlignment="1" applyProtection="1" quotePrefix="1">
      <alignment horizontal="left" vertical="center"/>
      <protection hidden="1" locked="0"/>
    </xf>
    <xf numFmtId="0" fontId="2" fillId="0" borderId="0" xfId="0" applyFont="1" applyFill="1" applyBorder="1" applyAlignment="1" applyProtection="1" quotePrefix="1">
      <alignment horizontal="left" vertical="center" indent="1"/>
      <protection hidden="1" locked="0"/>
    </xf>
    <xf numFmtId="0" fontId="2" fillId="0" borderId="17" xfId="0" applyFont="1" applyFill="1" applyBorder="1" applyAlignment="1" applyProtection="1" quotePrefix="1">
      <alignment horizontal="left" vertical="center" indent="1"/>
      <protection hidden="1" locked="0"/>
    </xf>
    <xf numFmtId="0" fontId="4" fillId="0" borderId="27" xfId="0" applyFont="1" applyFill="1" applyBorder="1" applyAlignment="1" applyProtection="1" quotePrefix="1">
      <alignment horizontal="center" wrapText="1"/>
      <protection hidden="1" locked="0"/>
    </xf>
    <xf numFmtId="0" fontId="2" fillId="0" borderId="27" xfId="0" applyFont="1" applyFill="1" applyBorder="1" applyAlignment="1" applyProtection="1">
      <alignment horizontal="center" wrapText="1"/>
      <protection hidden="1" locked="0"/>
    </xf>
    <xf numFmtId="0" fontId="2" fillId="0" borderId="0" xfId="0" applyFont="1" applyFill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9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Fill="1" applyBorder="1" applyAlignment="1" applyProtection="1">
      <alignment wrapText="1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49" fontId="3" fillId="0" borderId="14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 indent="1"/>
      <protection hidden="1" locked="0"/>
    </xf>
    <xf numFmtId="0" fontId="2" fillId="0" borderId="17" xfId="0" applyFont="1" applyFill="1" applyBorder="1" applyAlignment="1" applyProtection="1">
      <alignment horizontal="left" vertical="center" indent="1"/>
      <protection hidden="1" locked="0"/>
    </xf>
    <xf numFmtId="0" fontId="2" fillId="0" borderId="11" xfId="0" applyFont="1" applyFill="1" applyBorder="1" applyAlignment="1" applyProtection="1">
      <alignment vertical="center"/>
      <protection hidden="1" locked="0"/>
    </xf>
    <xf numFmtId="0" fontId="2" fillId="0" borderId="13" xfId="0" applyFont="1" applyFill="1" applyBorder="1" applyAlignment="1" applyProtection="1" quotePrefix="1">
      <alignment horizontal="left" vertical="center"/>
      <protection hidden="1" locked="0"/>
    </xf>
    <xf numFmtId="0" fontId="2" fillId="0" borderId="12" xfId="0" applyFont="1" applyFill="1" applyBorder="1" applyAlignment="1" applyProtection="1" quotePrefix="1">
      <alignment horizontal="left" vertical="center"/>
      <protection hidden="1" locked="0"/>
    </xf>
    <xf numFmtId="0" fontId="3" fillId="0" borderId="0" xfId="0" applyFont="1" applyFill="1" applyAlignment="1" applyProtection="1" quotePrefix="1">
      <alignment horizontal="center" wrapText="1"/>
      <protection hidden="1" locked="0"/>
    </xf>
    <xf numFmtId="0" fontId="0" fillId="0" borderId="0" xfId="0" applyFont="1" applyFill="1" applyAlignment="1" applyProtection="1">
      <alignment horizont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" fontId="5" fillId="0" borderId="20" xfId="0" applyNumberFormat="1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/>
    </xf>
    <xf numFmtId="17" fontId="5" fillId="0" borderId="0" xfId="0" applyNumberFormat="1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left" vertical="center"/>
      <protection hidden="1" locked="0"/>
    </xf>
    <xf numFmtId="0" fontId="2" fillId="0" borderId="23" xfId="0" applyFont="1" applyFill="1" applyBorder="1" applyAlignment="1" applyProtection="1">
      <alignment horizontal="left" vertical="center"/>
      <protection hidden="1" locked="0"/>
    </xf>
    <xf numFmtId="0" fontId="2" fillId="0" borderId="13" xfId="0" applyFont="1" applyFill="1" applyBorder="1" applyAlignment="1" applyProtection="1">
      <alignment horizontal="left" vertical="center"/>
      <protection hidden="1" locked="0"/>
    </xf>
    <xf numFmtId="0" fontId="2" fillId="0" borderId="12" xfId="0" applyFont="1" applyFill="1" applyBorder="1" applyAlignment="1" applyProtection="1">
      <alignment horizontal="left" vertical="center"/>
      <protection hidden="1" locked="0"/>
    </xf>
    <xf numFmtId="0" fontId="3" fillId="0" borderId="30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Fill="1" applyBorder="1" applyAlignment="1" applyProtection="1" quotePrefix="1">
      <alignment horizontal="center" vertical="center"/>
      <protection hidden="1" locked="0"/>
    </xf>
    <xf numFmtId="0" fontId="2" fillId="0" borderId="27" xfId="0" applyFont="1" applyFill="1" applyBorder="1" applyAlignment="1" applyProtection="1" quotePrefix="1">
      <alignment horizontal="center" vertical="center"/>
      <protection hidden="1" locked="0"/>
    </xf>
    <xf numFmtId="0" fontId="2" fillId="0" borderId="18" xfId="0" applyFont="1" applyFill="1" applyBorder="1" applyAlignment="1" applyProtection="1" quotePrefix="1">
      <alignment horizontal="center" vertical="center"/>
      <protection hidden="1" locked="0"/>
    </xf>
    <xf numFmtId="0" fontId="2" fillId="0" borderId="0" xfId="0" applyFont="1" applyFill="1" applyBorder="1" applyAlignment="1" applyProtection="1" quotePrefix="1">
      <alignment horizontal="center" vertical="center"/>
      <protection hidden="1" locked="0"/>
    </xf>
    <xf numFmtId="0" fontId="2" fillId="0" borderId="30" xfId="0" applyFont="1" applyFill="1" applyBorder="1" applyAlignment="1" applyProtection="1" quotePrefix="1">
      <alignment horizontal="center" vertical="center"/>
      <protection hidden="1" locked="0"/>
    </xf>
    <xf numFmtId="0" fontId="2" fillId="0" borderId="13" xfId="0" applyFont="1" applyFill="1" applyBorder="1" applyAlignment="1" applyProtection="1" quotePrefix="1">
      <alignment horizontal="center" vertical="center"/>
      <protection hidden="1" locked="0"/>
    </xf>
    <xf numFmtId="0" fontId="3" fillId="0" borderId="28" xfId="0" applyFont="1" applyFill="1" applyBorder="1" applyAlignment="1" applyProtection="1" quotePrefix="1">
      <alignment horizontal="center" vertical="center"/>
      <protection hidden="1" locked="0"/>
    </xf>
    <xf numFmtId="0" fontId="3" fillId="0" borderId="29" xfId="0" applyFont="1" applyFill="1" applyBorder="1" applyAlignment="1" applyProtection="1" quotePrefix="1">
      <alignment horizontal="center" vertical="center"/>
      <protection hidden="1" locked="0"/>
    </xf>
    <xf numFmtId="0" fontId="3" fillId="0" borderId="12" xfId="0" applyFont="1" applyFill="1" applyBorder="1" applyAlignment="1" applyProtection="1" quotePrefix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center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center" wrapText="1"/>
      <protection hidden="1" locked="0"/>
    </xf>
    <xf numFmtId="0" fontId="2" fillId="0" borderId="2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17" xfId="0" applyFont="1" applyFill="1" applyBorder="1" applyAlignment="1" applyProtection="1">
      <alignment horizontal="center" vertical="center" wrapText="1"/>
      <protection hidden="1" locked="0"/>
    </xf>
    <xf numFmtId="0" fontId="2" fillId="0" borderId="29" xfId="0" applyFont="1" applyFill="1" applyBorder="1" applyAlignment="1" applyProtection="1" quotePrefix="1">
      <alignment horizontal="center" vertical="center"/>
      <protection hidden="1" locked="0"/>
    </xf>
    <xf numFmtId="0" fontId="2" fillId="0" borderId="17" xfId="0" applyFont="1" applyFill="1" applyBorder="1" applyAlignment="1" applyProtection="1" quotePrefix="1">
      <alignment horizontal="center" vertical="center"/>
      <protection hidden="1" locked="0"/>
    </xf>
    <xf numFmtId="0" fontId="2" fillId="0" borderId="12" xfId="0" applyFont="1" applyFill="1" applyBorder="1" applyAlignment="1" applyProtection="1" quotePrefix="1">
      <alignment horizontal="center" vertical="center"/>
      <protection hidden="1" locked="0"/>
    </xf>
    <xf numFmtId="0" fontId="3" fillId="0" borderId="18" xfId="0" applyFont="1" applyFill="1" applyBorder="1" applyAlignment="1" applyProtection="1">
      <alignment horizontal="center" vertical="center" wrapText="1"/>
      <protection hidden="1" locked="0"/>
    </xf>
    <xf numFmtId="0" fontId="2" fillId="0" borderId="18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17" xfId="0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7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7" xfId="0" applyFont="1" applyBorder="1" applyAlignment="1" applyProtection="1">
      <alignment horizontal="left" vertical="center" inden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17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19" xfId="0" applyNumberFormat="1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33" xfId="68" applyFont="1" applyFill="1" applyBorder="1" applyAlignment="1" applyProtection="1" quotePrefix="1">
      <alignment horizontal="center" vertical="center"/>
      <protection hidden="1" locked="0"/>
    </xf>
    <xf numFmtId="0" fontId="3" fillId="0" borderId="34" xfId="68" applyFont="1" applyFill="1" applyBorder="1" applyAlignment="1" applyProtection="1" quotePrefix="1">
      <alignment horizontal="center" vertical="center"/>
      <protection hidden="1" locked="0"/>
    </xf>
    <xf numFmtId="0" fontId="3" fillId="0" borderId="35" xfId="68" applyFont="1" applyFill="1" applyBorder="1" applyAlignment="1" applyProtection="1" quotePrefix="1">
      <alignment horizontal="center" vertical="center"/>
      <protection hidden="1" locked="0"/>
    </xf>
    <xf numFmtId="0" fontId="3" fillId="0" borderId="36" xfId="68" applyFont="1" applyFill="1" applyBorder="1" applyAlignment="1" applyProtection="1" quotePrefix="1">
      <alignment horizontal="center" vertical="center"/>
      <protection hidden="1" locked="0"/>
    </xf>
    <xf numFmtId="0" fontId="3" fillId="0" borderId="37" xfId="68" applyFont="1" applyFill="1" applyBorder="1" applyAlignment="1" applyProtection="1">
      <alignment horizontal="center" vertical="center"/>
      <protection hidden="1" locked="0"/>
    </xf>
    <xf numFmtId="0" fontId="3" fillId="0" borderId="38" xfId="68" applyFont="1" applyFill="1" applyBorder="1" applyAlignment="1" applyProtection="1">
      <alignment horizontal="center" vertical="center"/>
      <protection hidden="1" locked="0"/>
    </xf>
    <xf numFmtId="0" fontId="3" fillId="0" borderId="13" xfId="68" applyFont="1" applyFill="1" applyBorder="1" applyAlignment="1" applyProtection="1">
      <alignment horizontal="right"/>
      <protection hidden="1" locked="0"/>
    </xf>
    <xf numFmtId="0" fontId="3" fillId="0" borderId="37" xfId="68" applyFont="1" applyFill="1" applyBorder="1" applyAlignment="1" applyProtection="1" quotePrefix="1">
      <alignment horizontal="center" vertical="center"/>
      <protection hidden="1" locked="0"/>
    </xf>
    <xf numFmtId="0" fontId="3" fillId="0" borderId="38" xfId="68" applyFont="1" applyFill="1" applyBorder="1" applyAlignment="1" applyProtection="1" quotePrefix="1">
      <alignment horizontal="center" vertical="center"/>
      <protection hidden="1" locked="0"/>
    </xf>
    <xf numFmtId="49" fontId="3" fillId="0" borderId="37" xfId="68" applyNumberFormat="1" applyFont="1" applyFill="1" applyBorder="1" applyAlignment="1" applyProtection="1">
      <alignment horizontal="center" vertical="center"/>
      <protection hidden="1" locked="0"/>
    </xf>
    <xf numFmtId="49" fontId="3" fillId="0" borderId="38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0" borderId="35" xfId="68" applyFont="1" applyFill="1" applyBorder="1" applyAlignment="1" applyProtection="1" quotePrefix="1">
      <alignment horizontal="center" vertical="center" wrapText="1"/>
      <protection hidden="1" locked="0"/>
    </xf>
    <xf numFmtId="0" fontId="3" fillId="0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0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0" borderId="40" xfId="68" applyFont="1" applyFill="1" applyBorder="1" applyAlignment="1" applyProtection="1" quotePrefix="1">
      <alignment horizontal="center" vertical="center" wrapText="1"/>
      <protection hidden="1" locked="0"/>
    </xf>
    <xf numFmtId="17" fontId="5" fillId="0" borderId="20" xfId="69" applyNumberFormat="1" applyFont="1" applyFill="1" applyBorder="1" applyAlignment="1">
      <alignment horizontal="left"/>
      <protection/>
    </xf>
    <xf numFmtId="0" fontId="5" fillId="0" borderId="21" xfId="69" applyFont="1" applyFill="1" applyBorder="1" applyAlignment="1">
      <alignment horizontal="left"/>
      <protection/>
    </xf>
    <xf numFmtId="0" fontId="5" fillId="0" borderId="0" xfId="68" applyFont="1" applyFill="1" applyAlignment="1" applyProtection="1">
      <alignment horizontal="center" wrapText="1"/>
      <protection hidden="1" locked="0"/>
    </xf>
    <xf numFmtId="0" fontId="3" fillId="0" borderId="14" xfId="68" applyFont="1" applyFill="1" applyBorder="1" applyAlignment="1" applyProtection="1">
      <alignment horizontal="center" vertical="center"/>
      <protection hidden="1" locked="0"/>
    </xf>
    <xf numFmtId="0" fontId="4" fillId="0" borderId="27" xfId="68" applyFont="1" applyFill="1" applyBorder="1" applyAlignment="1" applyProtection="1" quotePrefix="1">
      <alignment horizontal="center"/>
      <protection hidden="1" locked="0"/>
    </xf>
    <xf numFmtId="0" fontId="4" fillId="0" borderId="0" xfId="68" applyFont="1" applyFill="1" applyBorder="1" applyAlignment="1" applyProtection="1" quotePrefix="1">
      <alignment horizontal="center"/>
      <protection hidden="1" locked="0"/>
    </xf>
    <xf numFmtId="0" fontId="5" fillId="0" borderId="13" xfId="68" applyFont="1" applyFill="1" applyBorder="1" applyAlignment="1" applyProtection="1">
      <alignment horizontal="center" wrapText="1"/>
      <protection locked="0"/>
    </xf>
    <xf numFmtId="0" fontId="5" fillId="0" borderId="13" xfId="68" applyFont="1" applyFill="1" applyBorder="1" applyAlignment="1" applyProtection="1">
      <alignment horizontal="right"/>
      <protection hidden="1" locked="0"/>
    </xf>
    <xf numFmtId="0" fontId="2" fillId="0" borderId="27" xfId="68" applyFont="1" applyFill="1" applyBorder="1" applyAlignment="1" applyProtection="1">
      <alignment horizontal="center" vertical="center" wrapText="1"/>
      <protection hidden="1" locked="0"/>
    </xf>
    <xf numFmtId="0" fontId="2" fillId="0" borderId="29" xfId="68" applyFont="1" applyFill="1" applyBorder="1" applyAlignment="1" applyProtection="1">
      <alignment horizontal="center" vertical="center" wrapText="1"/>
      <protection hidden="1" locked="0"/>
    </xf>
    <xf numFmtId="0" fontId="2" fillId="0" borderId="0" xfId="68" applyFont="1" applyFill="1" applyBorder="1" applyAlignment="1" applyProtection="1">
      <alignment horizontal="center" vertical="center" wrapText="1"/>
      <protection hidden="1" locked="0"/>
    </xf>
    <xf numFmtId="0" fontId="2" fillId="0" borderId="17" xfId="68" applyFont="1" applyFill="1" applyBorder="1" applyAlignment="1" applyProtection="1">
      <alignment horizontal="center" vertical="center" wrapText="1"/>
      <protection hidden="1" locked="0"/>
    </xf>
    <xf numFmtId="0" fontId="2" fillId="0" borderId="40" xfId="68" applyFont="1" applyFill="1" applyBorder="1" applyAlignment="1" applyProtection="1">
      <alignment horizontal="center" vertical="center" wrapText="1"/>
      <protection hidden="1" locked="0"/>
    </xf>
    <xf numFmtId="0" fontId="2" fillId="0" borderId="41" xfId="68" applyFont="1" applyFill="1" applyBorder="1" applyAlignment="1" applyProtection="1">
      <alignment horizontal="center" vertical="center" wrapText="1"/>
      <protection hidden="1" locked="0"/>
    </xf>
    <xf numFmtId="0" fontId="3" fillId="0" borderId="28" xfId="68" applyFont="1" applyFill="1" applyBorder="1" applyAlignment="1" applyProtection="1" quotePrefix="1">
      <alignment horizontal="center" vertical="center"/>
      <protection hidden="1" locked="0"/>
    </xf>
    <xf numFmtId="0" fontId="3" fillId="0" borderId="29" xfId="68" applyFont="1" applyFill="1" applyBorder="1" applyAlignment="1" applyProtection="1" quotePrefix="1">
      <alignment horizontal="center" vertical="center"/>
      <protection hidden="1" locked="0"/>
    </xf>
    <xf numFmtId="0" fontId="3" fillId="0" borderId="30" xfId="68" applyFont="1" applyFill="1" applyBorder="1" applyAlignment="1" applyProtection="1" quotePrefix="1">
      <alignment horizontal="center" vertical="center"/>
      <protection hidden="1" locked="0"/>
    </xf>
    <xf numFmtId="0" fontId="3" fillId="0" borderId="12" xfId="68" applyFont="1" applyFill="1" applyBorder="1" applyAlignment="1" applyProtection="1" quotePrefix="1">
      <alignment horizontal="center" vertical="center"/>
      <protection hidden="1" locked="0"/>
    </xf>
    <xf numFmtId="0" fontId="3" fillId="0" borderId="28" xfId="68" applyFont="1" applyFill="1" applyBorder="1" applyAlignment="1" applyProtection="1">
      <alignment horizontal="center" vertical="center"/>
      <protection hidden="1" locked="0"/>
    </xf>
    <xf numFmtId="0" fontId="3" fillId="0" borderId="36" xfId="68" applyFont="1" applyFill="1" applyBorder="1" applyAlignment="1" applyProtection="1">
      <alignment horizontal="center" vertical="center"/>
      <protection hidden="1" locked="0"/>
    </xf>
    <xf numFmtId="0" fontId="3" fillId="0" borderId="42" xfId="68" applyFont="1" applyFill="1" applyBorder="1" applyAlignment="1" applyProtection="1">
      <alignment horizontal="center" vertical="center"/>
      <protection hidden="1" locked="0"/>
    </xf>
    <xf numFmtId="0" fontId="3" fillId="0" borderId="43" xfId="68" applyFont="1" applyFill="1" applyBorder="1" applyAlignment="1" applyProtection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2962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2962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733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619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391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276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048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2962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733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619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619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391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619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391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391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391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276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391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276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048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048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048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7934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705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7934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7934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705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705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705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2490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020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2490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2490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020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020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020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29063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6779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29063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29063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6779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6779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6779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35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067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35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35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35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35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067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35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067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392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64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392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392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64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392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64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120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02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1974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60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31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17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288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120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120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02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02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1974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02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1974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60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60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31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60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31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17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17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288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17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288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1747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46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32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03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489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60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46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18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1747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1747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46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1747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46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32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32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03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32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03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489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489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60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489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60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46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46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18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46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18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45" t="s">
        <v>126</v>
      </c>
      <c r="B1" s="4"/>
      <c r="M1" s="4"/>
      <c r="N1" s="45" t="s">
        <v>2</v>
      </c>
      <c r="O1" s="182" t="s">
        <v>127</v>
      </c>
      <c r="P1" s="182"/>
      <c r="Q1" s="45" t="s">
        <v>126</v>
      </c>
      <c r="R1" s="4"/>
      <c r="AD1" s="45" t="s">
        <v>2</v>
      </c>
      <c r="AE1" s="176" t="s">
        <v>127</v>
      </c>
      <c r="AF1" s="177"/>
      <c r="AG1" s="45" t="s">
        <v>126</v>
      </c>
      <c r="AH1" s="4"/>
      <c r="AT1" s="45" t="s">
        <v>2</v>
      </c>
      <c r="AU1" s="182" t="s">
        <v>127</v>
      </c>
      <c r="AV1" s="182"/>
    </row>
    <row r="2" spans="1:48" ht="16.5" customHeight="1">
      <c r="A2" s="50" t="s">
        <v>128</v>
      </c>
      <c r="B2" s="6" t="s">
        <v>3</v>
      </c>
      <c r="C2" s="6"/>
      <c r="D2" s="6"/>
      <c r="E2" s="6"/>
      <c r="F2" s="6"/>
      <c r="G2" s="6"/>
      <c r="H2" s="6"/>
      <c r="I2" s="6"/>
      <c r="K2" s="51"/>
      <c r="L2" s="51"/>
      <c r="M2" s="51"/>
      <c r="N2" s="45" t="s">
        <v>46</v>
      </c>
      <c r="O2" s="183" t="s">
        <v>129</v>
      </c>
      <c r="P2" s="184"/>
      <c r="Q2" s="50" t="s">
        <v>128</v>
      </c>
      <c r="R2" s="6" t="s">
        <v>3</v>
      </c>
      <c r="S2" s="52"/>
      <c r="T2" s="52"/>
      <c r="U2" s="52"/>
      <c r="V2" s="52"/>
      <c r="W2" s="52"/>
      <c r="X2" s="52"/>
      <c r="Y2" s="52"/>
      <c r="Z2" s="52"/>
      <c r="AA2" s="52"/>
      <c r="AC2" s="51"/>
      <c r="AD2" s="45" t="s">
        <v>46</v>
      </c>
      <c r="AE2" s="178" t="s">
        <v>129</v>
      </c>
      <c r="AF2" s="179"/>
      <c r="AG2" s="50" t="s">
        <v>128</v>
      </c>
      <c r="AH2" s="6" t="s">
        <v>3</v>
      </c>
      <c r="AI2" s="52"/>
      <c r="AJ2" s="52"/>
      <c r="AK2" s="52"/>
      <c r="AL2" s="52"/>
      <c r="AM2" s="52"/>
      <c r="AN2" s="52"/>
      <c r="AO2" s="52"/>
      <c r="AP2" s="52"/>
      <c r="AQ2" s="52"/>
      <c r="AS2" s="53" t="s">
        <v>130</v>
      </c>
      <c r="AT2" s="45" t="s">
        <v>46</v>
      </c>
      <c r="AU2" s="178" t="s">
        <v>129</v>
      </c>
      <c r="AV2" s="179"/>
    </row>
    <row r="3" spans="1:48" s="9" customFormat="1" ht="19.5" customHeight="1">
      <c r="A3" s="171" t="s">
        <v>131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1" t="s">
        <v>132</v>
      </c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1" t="s">
        <v>132</v>
      </c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</row>
    <row r="4" spans="1:48" s="9" customFormat="1" ht="19.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</row>
    <row r="5" spans="1:48" s="12" customFormat="1" ht="19.5" customHeight="1">
      <c r="A5" s="32"/>
      <c r="B5" s="32"/>
      <c r="C5" s="32"/>
      <c r="D5" s="32"/>
      <c r="E5" s="10"/>
      <c r="F5" s="10"/>
      <c r="G5" s="11"/>
      <c r="H5" s="174" t="str">
        <f>CONCATENATE('2492-00-02'!K5,"底")</f>
        <v>   中華民國 105年09月底</v>
      </c>
      <c r="I5" s="175"/>
      <c r="J5" s="175"/>
      <c r="K5" s="175"/>
      <c r="L5" s="175"/>
      <c r="M5" s="54"/>
      <c r="N5" s="54"/>
      <c r="O5" s="54"/>
      <c r="P5" s="55" t="s">
        <v>120</v>
      </c>
      <c r="Q5" s="10"/>
      <c r="R5" s="10"/>
      <c r="S5" s="54"/>
      <c r="T5" s="54"/>
      <c r="U5" s="54"/>
      <c r="V5" s="54"/>
      <c r="W5" s="180" t="str">
        <f>CONCATENATE('2492-00-02'!K5,"底")</f>
        <v>   中華民國 105年09月底</v>
      </c>
      <c r="X5" s="181"/>
      <c r="Y5" s="181"/>
      <c r="Z5" s="181"/>
      <c r="AA5" s="181"/>
      <c r="AB5" s="181"/>
      <c r="AC5" s="181"/>
      <c r="AD5" s="181"/>
      <c r="AE5" s="10"/>
      <c r="AF5" s="26" t="s">
        <v>120</v>
      </c>
      <c r="AG5" s="10"/>
      <c r="AH5" s="10"/>
      <c r="AI5" s="54"/>
      <c r="AJ5" s="54"/>
      <c r="AK5" s="54"/>
      <c r="AL5" s="54"/>
      <c r="AM5" s="180" t="str">
        <f>CONCATENATE('2492-00-02'!K5,"底")</f>
        <v>   中華民國 105年09月底</v>
      </c>
      <c r="AN5" s="181"/>
      <c r="AO5" s="181"/>
      <c r="AP5" s="181"/>
      <c r="AQ5" s="181"/>
      <c r="AR5" s="181"/>
      <c r="AS5" s="181"/>
      <c r="AT5" s="181"/>
      <c r="AU5" s="10"/>
      <c r="AV5" s="26" t="s">
        <v>120</v>
      </c>
    </row>
    <row r="6" spans="1:48" ht="16.5" customHeight="1">
      <c r="A6" s="165" t="s">
        <v>50</v>
      </c>
      <c r="B6" s="166"/>
      <c r="C6" s="149" t="s">
        <v>51</v>
      </c>
      <c r="D6" s="149"/>
      <c r="E6" s="163" t="s">
        <v>133</v>
      </c>
      <c r="F6" s="158"/>
      <c r="G6" s="150" t="s">
        <v>12</v>
      </c>
      <c r="H6" s="151"/>
      <c r="I6" s="150" t="s">
        <v>9</v>
      </c>
      <c r="J6" s="151"/>
      <c r="K6" s="157" t="s">
        <v>34</v>
      </c>
      <c r="L6" s="158"/>
      <c r="M6" s="157" t="s">
        <v>35</v>
      </c>
      <c r="N6" s="158"/>
      <c r="O6" s="154" t="s">
        <v>10</v>
      </c>
      <c r="P6" s="161"/>
      <c r="Q6" s="166" t="s">
        <v>50</v>
      </c>
      <c r="R6" s="187"/>
      <c r="S6" s="154" t="s">
        <v>13</v>
      </c>
      <c r="T6" s="151"/>
      <c r="U6" s="154" t="s">
        <v>36</v>
      </c>
      <c r="V6" s="151"/>
      <c r="W6" s="154" t="s">
        <v>14</v>
      </c>
      <c r="X6" s="151"/>
      <c r="Y6" s="154" t="s">
        <v>37</v>
      </c>
      <c r="Z6" s="151"/>
      <c r="AA6" s="157" t="s">
        <v>15</v>
      </c>
      <c r="AB6" s="158"/>
      <c r="AC6" s="154" t="s">
        <v>38</v>
      </c>
      <c r="AD6" s="151"/>
      <c r="AE6" s="154" t="s">
        <v>29</v>
      </c>
      <c r="AF6" s="161"/>
      <c r="AG6" s="166" t="s">
        <v>50</v>
      </c>
      <c r="AH6" s="187"/>
      <c r="AI6" s="154" t="s">
        <v>39</v>
      </c>
      <c r="AJ6" s="151"/>
      <c r="AK6" s="154" t="s">
        <v>40</v>
      </c>
      <c r="AL6" s="151"/>
      <c r="AM6" s="154" t="s">
        <v>30</v>
      </c>
      <c r="AN6" s="151"/>
      <c r="AO6" s="154" t="s">
        <v>41</v>
      </c>
      <c r="AP6" s="192"/>
      <c r="AQ6" s="157" t="s">
        <v>42</v>
      </c>
      <c r="AR6" s="158"/>
      <c r="AS6" s="154" t="s">
        <v>8</v>
      </c>
      <c r="AT6" s="192"/>
      <c r="AU6" s="150"/>
      <c r="AV6" s="192"/>
    </row>
    <row r="7" spans="1:48" ht="16.5" customHeight="1">
      <c r="A7" s="166"/>
      <c r="B7" s="166"/>
      <c r="C7" s="149"/>
      <c r="D7" s="149"/>
      <c r="E7" s="164"/>
      <c r="F7" s="160"/>
      <c r="G7" s="152"/>
      <c r="H7" s="153"/>
      <c r="I7" s="152"/>
      <c r="J7" s="153"/>
      <c r="K7" s="159"/>
      <c r="L7" s="160"/>
      <c r="M7" s="159"/>
      <c r="N7" s="160"/>
      <c r="O7" s="152"/>
      <c r="P7" s="162"/>
      <c r="Q7" s="187"/>
      <c r="R7" s="187"/>
      <c r="S7" s="152"/>
      <c r="T7" s="153"/>
      <c r="U7" s="152"/>
      <c r="V7" s="153"/>
      <c r="W7" s="152"/>
      <c r="X7" s="153"/>
      <c r="Y7" s="152"/>
      <c r="Z7" s="153"/>
      <c r="AA7" s="159"/>
      <c r="AB7" s="160"/>
      <c r="AC7" s="152"/>
      <c r="AD7" s="153"/>
      <c r="AE7" s="152"/>
      <c r="AF7" s="162"/>
      <c r="AG7" s="187"/>
      <c r="AH7" s="187"/>
      <c r="AI7" s="152"/>
      <c r="AJ7" s="153"/>
      <c r="AK7" s="152"/>
      <c r="AL7" s="153"/>
      <c r="AM7" s="152"/>
      <c r="AN7" s="153"/>
      <c r="AO7" s="193"/>
      <c r="AP7" s="194"/>
      <c r="AQ7" s="159"/>
      <c r="AR7" s="160"/>
      <c r="AS7" s="193"/>
      <c r="AT7" s="194"/>
      <c r="AU7" s="193"/>
      <c r="AV7" s="194"/>
    </row>
    <row r="8" spans="1:48" ht="22.5" customHeight="1">
      <c r="A8" s="166"/>
      <c r="B8" s="166"/>
      <c r="C8" s="45" t="s">
        <v>5</v>
      </c>
      <c r="D8" s="45" t="s">
        <v>4</v>
      </c>
      <c r="E8" s="46" t="s">
        <v>5</v>
      </c>
      <c r="F8" s="45" t="s">
        <v>4</v>
      </c>
      <c r="G8" s="45" t="s">
        <v>5</v>
      </c>
      <c r="H8" s="45" t="s">
        <v>4</v>
      </c>
      <c r="I8" s="45" t="s">
        <v>5</v>
      </c>
      <c r="J8" s="45" t="s">
        <v>4</v>
      </c>
      <c r="K8" s="45" t="s">
        <v>5</v>
      </c>
      <c r="L8" s="45" t="s">
        <v>4</v>
      </c>
      <c r="M8" s="45" t="s">
        <v>5</v>
      </c>
      <c r="N8" s="47" t="s">
        <v>4</v>
      </c>
      <c r="O8" s="45" t="s">
        <v>5</v>
      </c>
      <c r="P8" s="48" t="s">
        <v>4</v>
      </c>
      <c r="Q8" s="187"/>
      <c r="R8" s="187"/>
      <c r="S8" s="45" t="s">
        <v>5</v>
      </c>
      <c r="T8" s="48" t="s">
        <v>4</v>
      </c>
      <c r="U8" s="45" t="s">
        <v>5</v>
      </c>
      <c r="V8" s="48" t="s">
        <v>4</v>
      </c>
      <c r="W8" s="45" t="s">
        <v>5</v>
      </c>
      <c r="X8" s="48" t="s">
        <v>4</v>
      </c>
      <c r="Y8" s="45" t="s">
        <v>5</v>
      </c>
      <c r="Z8" s="48" t="s">
        <v>4</v>
      </c>
      <c r="AA8" s="45" t="s">
        <v>5</v>
      </c>
      <c r="AB8" s="48" t="s">
        <v>4</v>
      </c>
      <c r="AC8" s="45" t="s">
        <v>5</v>
      </c>
      <c r="AD8" s="48" t="s">
        <v>4</v>
      </c>
      <c r="AE8" s="49" t="s">
        <v>5</v>
      </c>
      <c r="AF8" s="48" t="s">
        <v>4</v>
      </c>
      <c r="AG8" s="187"/>
      <c r="AH8" s="187"/>
      <c r="AI8" s="45" t="s">
        <v>5</v>
      </c>
      <c r="AJ8" s="48" t="s">
        <v>4</v>
      </c>
      <c r="AK8" s="45" t="s">
        <v>5</v>
      </c>
      <c r="AL8" s="48" t="s">
        <v>4</v>
      </c>
      <c r="AM8" s="45" t="s">
        <v>5</v>
      </c>
      <c r="AN8" s="48" t="s">
        <v>4</v>
      </c>
      <c r="AO8" s="45" t="s">
        <v>5</v>
      </c>
      <c r="AP8" s="48" t="s">
        <v>4</v>
      </c>
      <c r="AQ8" s="45" t="s">
        <v>5</v>
      </c>
      <c r="AR8" s="48" t="s">
        <v>4</v>
      </c>
      <c r="AS8" s="45" t="s">
        <v>5</v>
      </c>
      <c r="AT8" s="48" t="s">
        <v>4</v>
      </c>
      <c r="AU8" s="49" t="s">
        <v>5</v>
      </c>
      <c r="AV8" s="48" t="s">
        <v>4</v>
      </c>
    </row>
    <row r="9" spans="1:48" s="17" customFormat="1" ht="16.5" customHeight="1">
      <c r="A9" s="167" t="s">
        <v>147</v>
      </c>
      <c r="B9" s="168"/>
      <c r="C9" s="56">
        <v>830923</v>
      </c>
      <c r="D9" s="56">
        <v>165621578</v>
      </c>
      <c r="E9" s="56">
        <v>6775</v>
      </c>
      <c r="F9" s="56">
        <v>2888945</v>
      </c>
      <c r="G9" s="56">
        <v>1814</v>
      </c>
      <c r="H9" s="56">
        <v>1195378</v>
      </c>
      <c r="I9" s="56">
        <v>47744</v>
      </c>
      <c r="J9" s="56">
        <v>13630853</v>
      </c>
      <c r="K9" s="56">
        <v>240</v>
      </c>
      <c r="L9" s="56">
        <v>128331</v>
      </c>
      <c r="M9" s="56">
        <v>3490</v>
      </c>
      <c r="N9" s="56">
        <v>1395697</v>
      </c>
      <c r="O9" s="56">
        <v>71755</v>
      </c>
      <c r="P9" s="56">
        <v>34227197</v>
      </c>
      <c r="Q9" s="167" t="s">
        <v>148</v>
      </c>
      <c r="R9" s="168"/>
      <c r="S9" s="56">
        <v>472613</v>
      </c>
      <c r="T9" s="56">
        <f>T10+T31</f>
        <v>71974695.8</v>
      </c>
      <c r="U9" s="56">
        <v>26649</v>
      </c>
      <c r="V9" s="56">
        <v>6011324</v>
      </c>
      <c r="W9" s="56">
        <v>70321</v>
      </c>
      <c r="X9" s="56">
        <v>10427766</v>
      </c>
      <c r="Y9" s="56">
        <v>5756</v>
      </c>
      <c r="Z9" s="56">
        <v>1746944</v>
      </c>
      <c r="AA9" s="56">
        <v>2693</v>
      </c>
      <c r="AB9" s="56">
        <v>4583763</v>
      </c>
      <c r="AC9" s="56">
        <v>3543</v>
      </c>
      <c r="AD9" s="56">
        <v>917270</v>
      </c>
      <c r="AE9" s="56">
        <v>16020</v>
      </c>
      <c r="AF9" s="56">
        <v>3394052</v>
      </c>
      <c r="AG9" s="167" t="s">
        <v>148</v>
      </c>
      <c r="AH9" s="168"/>
      <c r="AI9" s="56">
        <v>24207</v>
      </c>
      <c r="AJ9" s="56">
        <v>5983979</v>
      </c>
      <c r="AK9" s="56">
        <v>0</v>
      </c>
      <c r="AL9" s="56">
        <v>0</v>
      </c>
      <c r="AM9" s="56">
        <v>346</v>
      </c>
      <c r="AN9" s="56">
        <v>64216</v>
      </c>
      <c r="AO9" s="56">
        <v>1</v>
      </c>
      <c r="AP9" s="56">
        <v>100</v>
      </c>
      <c r="AQ9" s="56">
        <v>17978</v>
      </c>
      <c r="AR9" s="56">
        <v>2200529</v>
      </c>
      <c r="AS9" s="56">
        <v>58978</v>
      </c>
      <c r="AT9" s="56">
        <v>4850539</v>
      </c>
      <c r="AU9" s="56"/>
      <c r="AV9" s="56"/>
    </row>
    <row r="10" spans="1:48" ht="16.5" customHeight="1">
      <c r="A10" s="169" t="s">
        <v>149</v>
      </c>
      <c r="B10" s="170"/>
      <c r="C10" s="56">
        <v>811960</v>
      </c>
      <c r="D10" s="56">
        <f>SUM(D11:D30)</f>
        <v>163574982</v>
      </c>
      <c r="E10" s="56">
        <v>6710</v>
      </c>
      <c r="F10" s="56">
        <v>2866115</v>
      </c>
      <c r="G10" s="56">
        <v>1810</v>
      </c>
      <c r="H10" s="56">
        <v>1183138</v>
      </c>
      <c r="I10" s="56">
        <v>47568</v>
      </c>
      <c r="J10" s="56">
        <v>13525906</v>
      </c>
      <c r="K10" s="56">
        <v>238</v>
      </c>
      <c r="L10" s="56">
        <v>118131</v>
      </c>
      <c r="M10" s="56">
        <v>3483</v>
      </c>
      <c r="N10" s="56">
        <v>1394267</v>
      </c>
      <c r="O10" s="56">
        <v>71266</v>
      </c>
      <c r="P10" s="56">
        <v>33812690</v>
      </c>
      <c r="Q10" s="169" t="s">
        <v>149</v>
      </c>
      <c r="R10" s="170"/>
      <c r="S10" s="56">
        <v>455769</v>
      </c>
      <c r="T10" s="56">
        <f>SUM(T11:T30)</f>
        <v>71293099.8</v>
      </c>
      <c r="U10" s="56">
        <v>26525</v>
      </c>
      <c r="V10" s="56">
        <v>5593278</v>
      </c>
      <c r="W10" s="56">
        <v>69756</v>
      </c>
      <c r="X10" s="56">
        <v>10356479</v>
      </c>
      <c r="Y10" s="56">
        <v>5727</v>
      </c>
      <c r="Z10" s="56">
        <v>1740094</v>
      </c>
      <c r="AA10" s="56">
        <v>2686</v>
      </c>
      <c r="AB10" s="56">
        <v>4568413</v>
      </c>
      <c r="AC10" s="56">
        <v>3531</v>
      </c>
      <c r="AD10" s="56">
        <v>908840</v>
      </c>
      <c r="AE10" s="56">
        <v>15945</v>
      </c>
      <c r="AF10" s="56">
        <v>3375242</v>
      </c>
      <c r="AG10" s="169" t="s">
        <v>149</v>
      </c>
      <c r="AH10" s="170"/>
      <c r="AI10" s="56">
        <v>24016</v>
      </c>
      <c r="AJ10" s="56">
        <v>5756379</v>
      </c>
      <c r="AK10" s="56">
        <v>0</v>
      </c>
      <c r="AL10" s="56">
        <v>0</v>
      </c>
      <c r="AM10" s="56">
        <v>346</v>
      </c>
      <c r="AN10" s="56">
        <v>64216</v>
      </c>
      <c r="AO10" s="56">
        <v>1</v>
      </c>
      <c r="AP10" s="56">
        <v>100</v>
      </c>
      <c r="AQ10" s="56">
        <v>17805</v>
      </c>
      <c r="AR10" s="56">
        <v>2180689</v>
      </c>
      <c r="AS10" s="56">
        <v>58778</v>
      </c>
      <c r="AT10" s="56">
        <v>4837907</v>
      </c>
      <c r="AU10" s="56"/>
      <c r="AV10" s="56"/>
    </row>
    <row r="11" spans="1:48" ht="16.5" customHeight="1">
      <c r="A11" s="155" t="s">
        <v>150</v>
      </c>
      <c r="B11" s="156"/>
      <c r="C11" s="56">
        <v>137717</v>
      </c>
      <c r="D11" s="56">
        <v>26599353</v>
      </c>
      <c r="E11" s="56">
        <v>310</v>
      </c>
      <c r="F11" s="56">
        <v>103118</v>
      </c>
      <c r="G11" s="56">
        <v>192</v>
      </c>
      <c r="H11" s="56">
        <v>67576</v>
      </c>
      <c r="I11" s="56">
        <v>6591</v>
      </c>
      <c r="J11" s="56">
        <v>3176077</v>
      </c>
      <c r="K11" s="56">
        <v>12</v>
      </c>
      <c r="L11" s="56">
        <v>5490</v>
      </c>
      <c r="M11" s="56">
        <v>384</v>
      </c>
      <c r="N11" s="56">
        <v>148839</v>
      </c>
      <c r="O11" s="56">
        <v>12691</v>
      </c>
      <c r="P11" s="56">
        <v>4524636</v>
      </c>
      <c r="Q11" s="155" t="s">
        <v>150</v>
      </c>
      <c r="R11" s="156"/>
      <c r="S11" s="56">
        <v>78596</v>
      </c>
      <c r="T11" s="56">
        <v>12091098</v>
      </c>
      <c r="U11" s="56">
        <v>10600</v>
      </c>
      <c r="V11" s="56">
        <v>627284</v>
      </c>
      <c r="W11" s="56">
        <v>9879</v>
      </c>
      <c r="X11" s="56">
        <v>1504068</v>
      </c>
      <c r="Y11" s="56">
        <v>1237</v>
      </c>
      <c r="Z11" s="56">
        <v>385826</v>
      </c>
      <c r="AA11" s="56">
        <v>398</v>
      </c>
      <c r="AB11" s="56">
        <v>1518201</v>
      </c>
      <c r="AC11" s="56">
        <v>223</v>
      </c>
      <c r="AD11" s="56">
        <v>43783</v>
      </c>
      <c r="AE11" s="56">
        <v>2715</v>
      </c>
      <c r="AF11" s="56">
        <v>639776</v>
      </c>
      <c r="AG11" s="155" t="s">
        <v>150</v>
      </c>
      <c r="AH11" s="156"/>
      <c r="AI11" s="56">
        <v>2999</v>
      </c>
      <c r="AJ11" s="56">
        <v>656732</v>
      </c>
      <c r="AK11" s="56">
        <v>0</v>
      </c>
      <c r="AL11" s="56">
        <v>0</v>
      </c>
      <c r="AM11" s="56">
        <v>41</v>
      </c>
      <c r="AN11" s="56">
        <v>6588</v>
      </c>
      <c r="AO11" s="56">
        <v>0</v>
      </c>
      <c r="AP11" s="56">
        <v>0</v>
      </c>
      <c r="AQ11" s="56">
        <v>2615</v>
      </c>
      <c r="AR11" s="56">
        <v>344911</v>
      </c>
      <c r="AS11" s="56">
        <v>8234</v>
      </c>
      <c r="AT11" s="56">
        <v>755348</v>
      </c>
      <c r="AU11" s="56"/>
      <c r="AV11" s="56"/>
    </row>
    <row r="12" spans="1:48" ht="16.5" customHeight="1">
      <c r="A12" s="155" t="s">
        <v>151</v>
      </c>
      <c r="B12" s="156"/>
      <c r="C12" s="56">
        <v>56380</v>
      </c>
      <c r="D12" s="56">
        <v>11954249</v>
      </c>
      <c r="E12" s="56">
        <v>189</v>
      </c>
      <c r="F12" s="56">
        <v>71845</v>
      </c>
      <c r="G12" s="56">
        <v>3</v>
      </c>
      <c r="H12" s="56">
        <v>1350</v>
      </c>
      <c r="I12" s="56">
        <v>538</v>
      </c>
      <c r="J12" s="56">
        <v>160335</v>
      </c>
      <c r="K12" s="56">
        <v>7</v>
      </c>
      <c r="L12" s="56">
        <v>13903</v>
      </c>
      <c r="M12" s="56">
        <v>116</v>
      </c>
      <c r="N12" s="56">
        <v>29613</v>
      </c>
      <c r="O12" s="56">
        <v>2088</v>
      </c>
      <c r="P12" s="56">
        <v>1033898</v>
      </c>
      <c r="Q12" s="155" t="s">
        <v>152</v>
      </c>
      <c r="R12" s="156"/>
      <c r="S12" s="56">
        <v>28853</v>
      </c>
      <c r="T12" s="56">
        <v>6328083</v>
      </c>
      <c r="U12" s="56">
        <v>5329</v>
      </c>
      <c r="V12" s="56">
        <v>254610</v>
      </c>
      <c r="W12" s="56">
        <v>8374</v>
      </c>
      <c r="X12" s="56">
        <v>1536273</v>
      </c>
      <c r="Y12" s="56">
        <v>705</v>
      </c>
      <c r="Z12" s="56">
        <v>250055</v>
      </c>
      <c r="AA12" s="56">
        <v>367</v>
      </c>
      <c r="AB12" s="56">
        <v>405163</v>
      </c>
      <c r="AC12" s="56">
        <v>219</v>
      </c>
      <c r="AD12" s="56">
        <v>50801</v>
      </c>
      <c r="AE12" s="56">
        <v>1660</v>
      </c>
      <c r="AF12" s="56">
        <v>528885</v>
      </c>
      <c r="AG12" s="155" t="s">
        <v>152</v>
      </c>
      <c r="AH12" s="156"/>
      <c r="AI12" s="56">
        <v>1171</v>
      </c>
      <c r="AJ12" s="56">
        <v>288338</v>
      </c>
      <c r="AK12" s="56">
        <v>0</v>
      </c>
      <c r="AL12" s="56">
        <v>0</v>
      </c>
      <c r="AM12" s="56">
        <v>36</v>
      </c>
      <c r="AN12" s="56">
        <v>8895</v>
      </c>
      <c r="AO12" s="56">
        <v>0</v>
      </c>
      <c r="AP12" s="56">
        <v>0</v>
      </c>
      <c r="AQ12" s="56">
        <v>1990</v>
      </c>
      <c r="AR12" s="56">
        <v>318867</v>
      </c>
      <c r="AS12" s="56">
        <v>4735</v>
      </c>
      <c r="AT12" s="56">
        <v>673336</v>
      </c>
      <c r="AU12" s="56"/>
      <c r="AV12" s="56"/>
    </row>
    <row r="13" spans="1:48" ht="16.5" customHeight="1">
      <c r="A13" s="155" t="s">
        <v>153</v>
      </c>
      <c r="B13" s="156"/>
      <c r="C13" s="56">
        <v>50380</v>
      </c>
      <c r="D13" s="56">
        <v>12637673</v>
      </c>
      <c r="E13" s="56">
        <v>301</v>
      </c>
      <c r="F13" s="56">
        <v>108811</v>
      </c>
      <c r="G13" s="56">
        <v>16</v>
      </c>
      <c r="H13" s="56">
        <v>4570</v>
      </c>
      <c r="I13" s="56">
        <v>1303</v>
      </c>
      <c r="J13" s="56">
        <v>804978</v>
      </c>
      <c r="K13" s="56">
        <v>8</v>
      </c>
      <c r="L13" s="56">
        <v>2531</v>
      </c>
      <c r="M13" s="56">
        <v>270</v>
      </c>
      <c r="N13" s="56">
        <v>103435</v>
      </c>
      <c r="O13" s="56">
        <v>5748</v>
      </c>
      <c r="P13" s="56">
        <v>2439421</v>
      </c>
      <c r="Q13" s="155" t="s">
        <v>153</v>
      </c>
      <c r="R13" s="156"/>
      <c r="S13" s="56">
        <v>27204</v>
      </c>
      <c r="T13" s="56">
        <v>5346445.4</v>
      </c>
      <c r="U13" s="56">
        <v>1578</v>
      </c>
      <c r="V13" s="56">
        <v>299944</v>
      </c>
      <c r="W13" s="56">
        <v>5602</v>
      </c>
      <c r="X13" s="56">
        <v>1625044</v>
      </c>
      <c r="Y13" s="56">
        <v>311</v>
      </c>
      <c r="Z13" s="56">
        <v>91937</v>
      </c>
      <c r="AA13" s="56">
        <v>180</v>
      </c>
      <c r="AB13" s="56">
        <v>519580</v>
      </c>
      <c r="AC13" s="56">
        <v>265</v>
      </c>
      <c r="AD13" s="56">
        <v>97126</v>
      </c>
      <c r="AE13" s="56">
        <v>1074</v>
      </c>
      <c r="AF13" s="56">
        <v>242433</v>
      </c>
      <c r="AG13" s="155" t="s">
        <v>153</v>
      </c>
      <c r="AH13" s="156"/>
      <c r="AI13" s="56">
        <v>1615</v>
      </c>
      <c r="AJ13" s="56">
        <v>409667</v>
      </c>
      <c r="AK13" s="56">
        <v>0</v>
      </c>
      <c r="AL13" s="56">
        <v>0</v>
      </c>
      <c r="AM13" s="56">
        <v>29</v>
      </c>
      <c r="AN13" s="56">
        <v>3801</v>
      </c>
      <c r="AO13" s="56">
        <v>0</v>
      </c>
      <c r="AP13" s="56">
        <v>0</v>
      </c>
      <c r="AQ13" s="56">
        <v>1310</v>
      </c>
      <c r="AR13" s="56">
        <v>138490</v>
      </c>
      <c r="AS13" s="56">
        <v>3566</v>
      </c>
      <c r="AT13" s="56">
        <v>399462</v>
      </c>
      <c r="AU13" s="56"/>
      <c r="AV13" s="56"/>
    </row>
    <row r="14" spans="1:48" ht="16.5" customHeight="1">
      <c r="A14" s="155" t="s">
        <v>7</v>
      </c>
      <c r="B14" s="156"/>
      <c r="C14" s="56">
        <v>105410</v>
      </c>
      <c r="D14" s="56">
        <v>18935706</v>
      </c>
      <c r="E14" s="56">
        <v>700</v>
      </c>
      <c r="F14" s="56">
        <v>202046</v>
      </c>
      <c r="G14" s="56">
        <v>152</v>
      </c>
      <c r="H14" s="56">
        <v>115202</v>
      </c>
      <c r="I14" s="56">
        <v>12902</v>
      </c>
      <c r="J14" s="56">
        <v>2513475</v>
      </c>
      <c r="K14" s="56">
        <v>12</v>
      </c>
      <c r="L14" s="56">
        <v>3125</v>
      </c>
      <c r="M14" s="56">
        <v>436</v>
      </c>
      <c r="N14" s="56">
        <v>149172</v>
      </c>
      <c r="O14" s="56">
        <v>8115</v>
      </c>
      <c r="P14" s="56">
        <v>3196098</v>
      </c>
      <c r="Q14" s="155" t="s">
        <v>7</v>
      </c>
      <c r="R14" s="156"/>
      <c r="S14" s="56">
        <v>58588</v>
      </c>
      <c r="T14" s="56">
        <v>8427803.4</v>
      </c>
      <c r="U14" s="56">
        <v>1378</v>
      </c>
      <c r="V14" s="56">
        <v>665026</v>
      </c>
      <c r="W14" s="56">
        <v>7764</v>
      </c>
      <c r="X14" s="56">
        <v>1105017</v>
      </c>
      <c r="Y14" s="56">
        <v>674</v>
      </c>
      <c r="Z14" s="56">
        <v>174730</v>
      </c>
      <c r="AA14" s="56">
        <v>392</v>
      </c>
      <c r="AB14" s="56">
        <v>450410</v>
      </c>
      <c r="AC14" s="56">
        <v>436</v>
      </c>
      <c r="AD14" s="56">
        <v>89020</v>
      </c>
      <c r="AE14" s="56">
        <v>2182</v>
      </c>
      <c r="AF14" s="56">
        <v>414065</v>
      </c>
      <c r="AG14" s="155" t="s">
        <v>7</v>
      </c>
      <c r="AH14" s="156"/>
      <c r="AI14" s="56">
        <v>3111</v>
      </c>
      <c r="AJ14" s="56">
        <v>648944</v>
      </c>
      <c r="AK14" s="56">
        <v>0</v>
      </c>
      <c r="AL14" s="56">
        <v>0</v>
      </c>
      <c r="AM14" s="56">
        <v>30</v>
      </c>
      <c r="AN14" s="56">
        <v>3965</v>
      </c>
      <c r="AO14" s="56">
        <v>0</v>
      </c>
      <c r="AP14" s="56">
        <v>0</v>
      </c>
      <c r="AQ14" s="56">
        <v>1894</v>
      </c>
      <c r="AR14" s="56">
        <v>233932</v>
      </c>
      <c r="AS14" s="56">
        <v>6644</v>
      </c>
      <c r="AT14" s="56">
        <v>543675</v>
      </c>
      <c r="AU14" s="56"/>
      <c r="AV14" s="56"/>
    </row>
    <row r="15" spans="1:48" ht="16.5" customHeight="1">
      <c r="A15" s="155" t="s">
        <v>154</v>
      </c>
      <c r="B15" s="156"/>
      <c r="C15" s="56">
        <v>61206</v>
      </c>
      <c r="D15" s="56">
        <v>11991083</v>
      </c>
      <c r="E15" s="56">
        <v>320</v>
      </c>
      <c r="F15" s="56">
        <v>228398</v>
      </c>
      <c r="G15" s="56">
        <v>121</v>
      </c>
      <c r="H15" s="56">
        <v>42603</v>
      </c>
      <c r="I15" s="56">
        <v>4198</v>
      </c>
      <c r="J15" s="56">
        <v>1396465</v>
      </c>
      <c r="K15" s="56">
        <v>28</v>
      </c>
      <c r="L15" s="56">
        <v>29653</v>
      </c>
      <c r="M15" s="56">
        <v>292</v>
      </c>
      <c r="N15" s="56">
        <v>70803</v>
      </c>
      <c r="O15" s="56">
        <v>5390</v>
      </c>
      <c r="P15" s="56">
        <v>2534414</v>
      </c>
      <c r="Q15" s="155" t="s">
        <v>155</v>
      </c>
      <c r="R15" s="156"/>
      <c r="S15" s="56">
        <v>34703</v>
      </c>
      <c r="T15" s="56">
        <v>5271305</v>
      </c>
      <c r="U15" s="56">
        <v>429</v>
      </c>
      <c r="V15" s="56">
        <v>169061</v>
      </c>
      <c r="W15" s="56">
        <v>5951</v>
      </c>
      <c r="X15" s="56">
        <v>713913</v>
      </c>
      <c r="Y15" s="56">
        <v>358</v>
      </c>
      <c r="Z15" s="56">
        <v>89944</v>
      </c>
      <c r="AA15" s="56">
        <v>220</v>
      </c>
      <c r="AB15" s="56">
        <v>269217</v>
      </c>
      <c r="AC15" s="56">
        <v>364</v>
      </c>
      <c r="AD15" s="56">
        <v>51141</v>
      </c>
      <c r="AE15" s="56">
        <v>1413</v>
      </c>
      <c r="AF15" s="56">
        <v>255854</v>
      </c>
      <c r="AG15" s="155" t="s">
        <v>155</v>
      </c>
      <c r="AH15" s="156"/>
      <c r="AI15" s="56">
        <v>1834</v>
      </c>
      <c r="AJ15" s="56">
        <v>299329</v>
      </c>
      <c r="AK15" s="56">
        <v>0</v>
      </c>
      <c r="AL15" s="56">
        <v>0</v>
      </c>
      <c r="AM15" s="56">
        <v>32</v>
      </c>
      <c r="AN15" s="56">
        <v>8595</v>
      </c>
      <c r="AO15" s="56">
        <v>0</v>
      </c>
      <c r="AP15" s="56">
        <v>0</v>
      </c>
      <c r="AQ15" s="56">
        <v>1306</v>
      </c>
      <c r="AR15" s="56">
        <v>193067</v>
      </c>
      <c r="AS15" s="56">
        <v>4247</v>
      </c>
      <c r="AT15" s="56">
        <v>367322</v>
      </c>
      <c r="AU15" s="56"/>
      <c r="AV15" s="56"/>
    </row>
    <row r="16" spans="1:48" ht="16.5" customHeight="1">
      <c r="A16" s="185" t="s">
        <v>156</v>
      </c>
      <c r="B16" s="186"/>
      <c r="C16" s="56">
        <v>113531</v>
      </c>
      <c r="D16" s="56">
        <v>24658094</v>
      </c>
      <c r="E16" s="56">
        <v>490</v>
      </c>
      <c r="F16" s="56">
        <v>215067</v>
      </c>
      <c r="G16" s="56">
        <v>214</v>
      </c>
      <c r="H16" s="56">
        <v>139779</v>
      </c>
      <c r="I16" s="56">
        <v>2862</v>
      </c>
      <c r="J16" s="56">
        <v>1104140</v>
      </c>
      <c r="K16" s="56">
        <v>14</v>
      </c>
      <c r="L16" s="56">
        <v>7130</v>
      </c>
      <c r="M16" s="56">
        <v>528</v>
      </c>
      <c r="N16" s="56">
        <v>215803</v>
      </c>
      <c r="O16" s="56">
        <v>10741</v>
      </c>
      <c r="P16" s="56">
        <v>5724988</v>
      </c>
      <c r="Q16" s="185" t="s">
        <v>156</v>
      </c>
      <c r="R16" s="186"/>
      <c r="S16" s="56">
        <v>67120</v>
      </c>
      <c r="T16" s="56">
        <v>11968011</v>
      </c>
      <c r="U16" s="56">
        <v>2137</v>
      </c>
      <c r="V16" s="56">
        <v>796854</v>
      </c>
      <c r="W16" s="56">
        <v>9585</v>
      </c>
      <c r="X16" s="56">
        <v>1173032</v>
      </c>
      <c r="Y16" s="56">
        <v>994</v>
      </c>
      <c r="Z16" s="56">
        <v>309183</v>
      </c>
      <c r="AA16" s="56">
        <v>413</v>
      </c>
      <c r="AB16" s="56">
        <v>531857</v>
      </c>
      <c r="AC16" s="56">
        <v>390</v>
      </c>
      <c r="AD16" s="56">
        <v>98671</v>
      </c>
      <c r="AE16" s="56">
        <v>2601</v>
      </c>
      <c r="AF16" s="56">
        <v>488014</v>
      </c>
      <c r="AG16" s="185" t="s">
        <v>156</v>
      </c>
      <c r="AH16" s="186"/>
      <c r="AI16" s="56">
        <v>4494</v>
      </c>
      <c r="AJ16" s="56">
        <v>998390</v>
      </c>
      <c r="AK16" s="56">
        <v>0</v>
      </c>
      <c r="AL16" s="56">
        <v>0</v>
      </c>
      <c r="AM16" s="56">
        <v>40</v>
      </c>
      <c r="AN16" s="56">
        <v>4249</v>
      </c>
      <c r="AO16" s="56">
        <v>0</v>
      </c>
      <c r="AP16" s="56">
        <v>0</v>
      </c>
      <c r="AQ16" s="56">
        <v>2103</v>
      </c>
      <c r="AR16" s="56">
        <v>171285</v>
      </c>
      <c r="AS16" s="56">
        <v>8805</v>
      </c>
      <c r="AT16" s="56">
        <v>711641</v>
      </c>
      <c r="AU16" s="56"/>
      <c r="AV16" s="56"/>
    </row>
    <row r="17" spans="1:48" ht="16.5" customHeight="1">
      <c r="A17" s="155" t="s">
        <v>157</v>
      </c>
      <c r="B17" s="156"/>
      <c r="C17" s="56">
        <v>23590</v>
      </c>
      <c r="D17" s="56">
        <v>4814523</v>
      </c>
      <c r="E17" s="56">
        <v>309</v>
      </c>
      <c r="F17" s="56">
        <v>150705</v>
      </c>
      <c r="G17" s="56">
        <v>181</v>
      </c>
      <c r="H17" s="56">
        <v>119061</v>
      </c>
      <c r="I17" s="56">
        <v>1485</v>
      </c>
      <c r="J17" s="56">
        <v>329493</v>
      </c>
      <c r="K17" s="56">
        <v>1</v>
      </c>
      <c r="L17" s="56">
        <v>200</v>
      </c>
      <c r="M17" s="56">
        <v>71</v>
      </c>
      <c r="N17" s="56">
        <v>22882</v>
      </c>
      <c r="O17" s="56">
        <v>2456</v>
      </c>
      <c r="P17" s="56">
        <v>1211527</v>
      </c>
      <c r="Q17" s="155" t="s">
        <v>157</v>
      </c>
      <c r="R17" s="156"/>
      <c r="S17" s="56">
        <v>12352</v>
      </c>
      <c r="T17" s="56">
        <v>1726820</v>
      </c>
      <c r="U17" s="56">
        <v>317</v>
      </c>
      <c r="V17" s="56">
        <v>134549</v>
      </c>
      <c r="W17" s="56">
        <v>2399</v>
      </c>
      <c r="X17" s="56">
        <v>324957</v>
      </c>
      <c r="Y17" s="56">
        <v>69</v>
      </c>
      <c r="Z17" s="56">
        <v>19504</v>
      </c>
      <c r="AA17" s="56">
        <v>41</v>
      </c>
      <c r="AB17" s="56">
        <v>56693</v>
      </c>
      <c r="AC17" s="56">
        <v>277</v>
      </c>
      <c r="AD17" s="56">
        <v>112024</v>
      </c>
      <c r="AE17" s="56">
        <v>398</v>
      </c>
      <c r="AF17" s="56">
        <v>111283</v>
      </c>
      <c r="AG17" s="155" t="s">
        <v>157</v>
      </c>
      <c r="AH17" s="156"/>
      <c r="AI17" s="56">
        <v>863</v>
      </c>
      <c r="AJ17" s="56">
        <v>268330</v>
      </c>
      <c r="AK17" s="56">
        <v>0</v>
      </c>
      <c r="AL17" s="56">
        <v>0</v>
      </c>
      <c r="AM17" s="56">
        <v>43</v>
      </c>
      <c r="AN17" s="56">
        <v>11390</v>
      </c>
      <c r="AO17" s="56">
        <v>0</v>
      </c>
      <c r="AP17" s="56">
        <v>0</v>
      </c>
      <c r="AQ17" s="56">
        <v>523</v>
      </c>
      <c r="AR17" s="56">
        <v>71153</v>
      </c>
      <c r="AS17" s="56">
        <v>1805</v>
      </c>
      <c r="AT17" s="56">
        <v>143951</v>
      </c>
      <c r="AU17" s="56"/>
      <c r="AV17" s="56"/>
    </row>
    <row r="18" spans="1:48" ht="16.5" customHeight="1">
      <c r="A18" s="155" t="s">
        <v>158</v>
      </c>
      <c r="B18" s="156"/>
      <c r="C18" s="56">
        <v>15968</v>
      </c>
      <c r="D18" s="56">
        <v>2995478</v>
      </c>
      <c r="E18" s="56">
        <v>185</v>
      </c>
      <c r="F18" s="56">
        <v>71338</v>
      </c>
      <c r="G18" s="56">
        <v>49</v>
      </c>
      <c r="H18" s="56">
        <v>26772</v>
      </c>
      <c r="I18" s="56">
        <v>939</v>
      </c>
      <c r="J18" s="56">
        <v>198485</v>
      </c>
      <c r="K18" s="56">
        <v>8</v>
      </c>
      <c r="L18" s="56">
        <v>1860</v>
      </c>
      <c r="M18" s="56">
        <v>64</v>
      </c>
      <c r="N18" s="56">
        <v>29525</v>
      </c>
      <c r="O18" s="56">
        <v>1988</v>
      </c>
      <c r="P18" s="56">
        <v>752482</v>
      </c>
      <c r="Q18" s="155" t="s">
        <v>158</v>
      </c>
      <c r="R18" s="156"/>
      <c r="S18" s="56">
        <v>7855</v>
      </c>
      <c r="T18" s="56">
        <v>1160800</v>
      </c>
      <c r="U18" s="56">
        <v>173</v>
      </c>
      <c r="V18" s="56">
        <v>126753</v>
      </c>
      <c r="W18" s="56">
        <v>1817</v>
      </c>
      <c r="X18" s="56">
        <v>191326</v>
      </c>
      <c r="Y18" s="56">
        <v>84</v>
      </c>
      <c r="Z18" s="56">
        <v>20251</v>
      </c>
      <c r="AA18" s="56">
        <v>27</v>
      </c>
      <c r="AB18" s="56">
        <v>29085</v>
      </c>
      <c r="AC18" s="56">
        <v>89</v>
      </c>
      <c r="AD18" s="56">
        <v>20704</v>
      </c>
      <c r="AE18" s="56">
        <v>265</v>
      </c>
      <c r="AF18" s="56">
        <v>50660</v>
      </c>
      <c r="AG18" s="155" t="s">
        <v>158</v>
      </c>
      <c r="AH18" s="156"/>
      <c r="AI18" s="56">
        <v>825</v>
      </c>
      <c r="AJ18" s="56">
        <v>167034</v>
      </c>
      <c r="AK18" s="56">
        <v>0</v>
      </c>
      <c r="AL18" s="56">
        <v>0</v>
      </c>
      <c r="AM18" s="56">
        <v>10</v>
      </c>
      <c r="AN18" s="56">
        <v>5846</v>
      </c>
      <c r="AO18" s="56">
        <v>0</v>
      </c>
      <c r="AP18" s="56">
        <v>0</v>
      </c>
      <c r="AQ18" s="56">
        <v>282</v>
      </c>
      <c r="AR18" s="56">
        <v>31283</v>
      </c>
      <c r="AS18" s="56">
        <v>1308</v>
      </c>
      <c r="AT18" s="56">
        <v>111274</v>
      </c>
      <c r="AU18" s="56"/>
      <c r="AV18" s="56"/>
    </row>
    <row r="19" spans="1:48" ht="16.5" customHeight="1">
      <c r="A19" s="155" t="s">
        <v>159</v>
      </c>
      <c r="B19" s="156"/>
      <c r="C19" s="56">
        <v>31935</v>
      </c>
      <c r="D19" s="56">
        <v>4398175</v>
      </c>
      <c r="E19" s="56">
        <v>318</v>
      </c>
      <c r="F19" s="56">
        <v>95767</v>
      </c>
      <c r="G19" s="56">
        <v>139</v>
      </c>
      <c r="H19" s="56">
        <v>34197</v>
      </c>
      <c r="I19" s="56">
        <v>3069</v>
      </c>
      <c r="J19" s="56">
        <v>351922</v>
      </c>
      <c r="K19" s="56">
        <v>4</v>
      </c>
      <c r="L19" s="56">
        <v>425</v>
      </c>
      <c r="M19" s="56">
        <v>155</v>
      </c>
      <c r="N19" s="56">
        <v>86303</v>
      </c>
      <c r="O19" s="56">
        <v>3034</v>
      </c>
      <c r="P19" s="56">
        <v>1369537</v>
      </c>
      <c r="Q19" s="155" t="s">
        <v>159</v>
      </c>
      <c r="R19" s="156"/>
      <c r="S19" s="56">
        <v>17713</v>
      </c>
      <c r="T19" s="56">
        <v>1537186</v>
      </c>
      <c r="U19" s="56">
        <v>455</v>
      </c>
      <c r="V19" s="56">
        <v>179395</v>
      </c>
      <c r="W19" s="56">
        <v>2261</v>
      </c>
      <c r="X19" s="56">
        <v>189679</v>
      </c>
      <c r="Y19" s="56">
        <v>113</v>
      </c>
      <c r="Z19" s="56">
        <v>35306</v>
      </c>
      <c r="AA19" s="56">
        <v>50</v>
      </c>
      <c r="AB19" s="56">
        <v>49690</v>
      </c>
      <c r="AC19" s="56">
        <v>137</v>
      </c>
      <c r="AD19" s="56">
        <v>56496</v>
      </c>
      <c r="AE19" s="56">
        <v>353</v>
      </c>
      <c r="AF19" s="56">
        <v>59233</v>
      </c>
      <c r="AG19" s="155" t="s">
        <v>159</v>
      </c>
      <c r="AH19" s="156"/>
      <c r="AI19" s="56">
        <v>950</v>
      </c>
      <c r="AJ19" s="56">
        <v>193840</v>
      </c>
      <c r="AK19" s="56">
        <v>0</v>
      </c>
      <c r="AL19" s="56">
        <v>0</v>
      </c>
      <c r="AM19" s="56">
        <v>6</v>
      </c>
      <c r="AN19" s="56">
        <v>713</v>
      </c>
      <c r="AO19" s="56">
        <v>1</v>
      </c>
      <c r="AP19" s="56">
        <v>100</v>
      </c>
      <c r="AQ19" s="56">
        <v>558</v>
      </c>
      <c r="AR19" s="56">
        <v>56276</v>
      </c>
      <c r="AS19" s="56">
        <v>2619</v>
      </c>
      <c r="AT19" s="56">
        <v>102110</v>
      </c>
      <c r="AU19" s="56"/>
      <c r="AV19" s="56"/>
    </row>
    <row r="20" spans="1:48" ht="16.5" customHeight="1">
      <c r="A20" s="155" t="s">
        <v>160</v>
      </c>
      <c r="B20" s="156"/>
      <c r="C20" s="56">
        <v>35185</v>
      </c>
      <c r="D20" s="56">
        <v>7639677</v>
      </c>
      <c r="E20" s="56">
        <v>570</v>
      </c>
      <c r="F20" s="56">
        <v>259901</v>
      </c>
      <c r="G20" s="56">
        <v>53</v>
      </c>
      <c r="H20" s="56">
        <v>14857</v>
      </c>
      <c r="I20" s="56">
        <v>4391</v>
      </c>
      <c r="J20" s="56">
        <v>1494798</v>
      </c>
      <c r="K20" s="56">
        <v>12</v>
      </c>
      <c r="L20" s="56">
        <v>5680</v>
      </c>
      <c r="M20" s="56">
        <v>284</v>
      </c>
      <c r="N20" s="56">
        <v>104718</v>
      </c>
      <c r="O20" s="56">
        <v>2907</v>
      </c>
      <c r="P20" s="56">
        <v>1448384</v>
      </c>
      <c r="Q20" s="155" t="s">
        <v>160</v>
      </c>
      <c r="R20" s="156"/>
      <c r="S20" s="56">
        <v>20556</v>
      </c>
      <c r="T20" s="56">
        <v>3163271</v>
      </c>
      <c r="U20" s="56">
        <v>382</v>
      </c>
      <c r="V20" s="56">
        <v>231797</v>
      </c>
      <c r="W20" s="56">
        <v>1552</v>
      </c>
      <c r="X20" s="56">
        <v>177911</v>
      </c>
      <c r="Y20" s="56">
        <v>165</v>
      </c>
      <c r="Z20" s="56">
        <v>43341</v>
      </c>
      <c r="AA20" s="56">
        <v>124</v>
      </c>
      <c r="AB20" s="56">
        <v>167830</v>
      </c>
      <c r="AC20" s="56">
        <v>112</v>
      </c>
      <c r="AD20" s="56">
        <v>29725</v>
      </c>
      <c r="AE20" s="56">
        <v>539</v>
      </c>
      <c r="AF20" s="56">
        <v>76797</v>
      </c>
      <c r="AG20" s="155" t="s">
        <v>160</v>
      </c>
      <c r="AH20" s="156"/>
      <c r="AI20" s="56">
        <v>797</v>
      </c>
      <c r="AJ20" s="56">
        <v>172578</v>
      </c>
      <c r="AK20" s="56">
        <v>0</v>
      </c>
      <c r="AL20" s="56">
        <v>0</v>
      </c>
      <c r="AM20" s="56">
        <v>14</v>
      </c>
      <c r="AN20" s="56">
        <v>2225</v>
      </c>
      <c r="AO20" s="56">
        <v>0</v>
      </c>
      <c r="AP20" s="56">
        <v>0</v>
      </c>
      <c r="AQ20" s="56">
        <v>675</v>
      </c>
      <c r="AR20" s="56">
        <v>51437</v>
      </c>
      <c r="AS20" s="56">
        <v>2052</v>
      </c>
      <c r="AT20" s="56">
        <v>194428</v>
      </c>
      <c r="AU20" s="56"/>
      <c r="AV20" s="56"/>
    </row>
    <row r="21" spans="1:48" ht="16.5" customHeight="1">
      <c r="A21" s="155" t="s">
        <v>161</v>
      </c>
      <c r="B21" s="156"/>
      <c r="C21" s="56">
        <v>27935</v>
      </c>
      <c r="D21" s="56">
        <v>5582853</v>
      </c>
      <c r="E21" s="56">
        <v>625</v>
      </c>
      <c r="F21" s="56">
        <v>405341</v>
      </c>
      <c r="G21" s="56">
        <v>202</v>
      </c>
      <c r="H21" s="56">
        <v>147794</v>
      </c>
      <c r="I21" s="56">
        <v>1999</v>
      </c>
      <c r="J21" s="56">
        <v>311595</v>
      </c>
      <c r="K21" s="56">
        <v>63</v>
      </c>
      <c r="L21" s="56">
        <v>9041</v>
      </c>
      <c r="M21" s="56">
        <v>76</v>
      </c>
      <c r="N21" s="56">
        <v>36458</v>
      </c>
      <c r="O21" s="56">
        <v>1891</v>
      </c>
      <c r="P21" s="56">
        <v>1082315</v>
      </c>
      <c r="Q21" s="155" t="s">
        <v>162</v>
      </c>
      <c r="R21" s="156"/>
      <c r="S21" s="56">
        <v>16943</v>
      </c>
      <c r="T21" s="56">
        <v>2194477</v>
      </c>
      <c r="U21" s="56">
        <v>449</v>
      </c>
      <c r="V21" s="56">
        <v>419435</v>
      </c>
      <c r="W21" s="56">
        <v>1478</v>
      </c>
      <c r="X21" s="56">
        <v>232250</v>
      </c>
      <c r="Y21" s="56">
        <v>182</v>
      </c>
      <c r="Z21" s="56">
        <v>72504</v>
      </c>
      <c r="AA21" s="56">
        <v>68</v>
      </c>
      <c r="AB21" s="56">
        <v>75664</v>
      </c>
      <c r="AC21" s="56">
        <v>100</v>
      </c>
      <c r="AD21" s="56">
        <v>18245</v>
      </c>
      <c r="AE21" s="56">
        <v>330</v>
      </c>
      <c r="AF21" s="56">
        <v>52982</v>
      </c>
      <c r="AG21" s="155" t="s">
        <v>162</v>
      </c>
      <c r="AH21" s="156"/>
      <c r="AI21" s="56">
        <v>730</v>
      </c>
      <c r="AJ21" s="56">
        <v>250345</v>
      </c>
      <c r="AK21" s="56">
        <v>0</v>
      </c>
      <c r="AL21" s="56">
        <v>0</v>
      </c>
      <c r="AM21" s="56">
        <v>4</v>
      </c>
      <c r="AN21" s="56">
        <v>410</v>
      </c>
      <c r="AO21" s="56">
        <v>0</v>
      </c>
      <c r="AP21" s="56">
        <v>0</v>
      </c>
      <c r="AQ21" s="56">
        <v>501</v>
      </c>
      <c r="AR21" s="56">
        <v>156141</v>
      </c>
      <c r="AS21" s="56">
        <v>2294</v>
      </c>
      <c r="AT21" s="56">
        <v>117856</v>
      </c>
      <c r="AU21" s="56"/>
      <c r="AV21" s="56"/>
    </row>
    <row r="22" spans="1:48" ht="16.5" customHeight="1">
      <c r="A22" s="155" t="s">
        <v>163</v>
      </c>
      <c r="B22" s="156"/>
      <c r="C22" s="56">
        <v>22010</v>
      </c>
      <c r="D22" s="56">
        <v>6150096</v>
      </c>
      <c r="E22" s="56">
        <v>510</v>
      </c>
      <c r="F22" s="56">
        <v>123963</v>
      </c>
      <c r="G22" s="56">
        <v>39</v>
      </c>
      <c r="H22" s="56">
        <v>48950</v>
      </c>
      <c r="I22" s="56">
        <v>864</v>
      </c>
      <c r="J22" s="56">
        <v>498758</v>
      </c>
      <c r="K22" s="56">
        <v>24</v>
      </c>
      <c r="L22" s="56">
        <v>6570</v>
      </c>
      <c r="M22" s="56">
        <v>188</v>
      </c>
      <c r="N22" s="56">
        <v>59003</v>
      </c>
      <c r="O22" s="56">
        <v>2448</v>
      </c>
      <c r="P22" s="56">
        <v>1861783</v>
      </c>
      <c r="Q22" s="155" t="s">
        <v>163</v>
      </c>
      <c r="R22" s="156"/>
      <c r="S22" s="56">
        <v>13526</v>
      </c>
      <c r="T22" s="56">
        <v>2515499</v>
      </c>
      <c r="U22" s="56">
        <v>498</v>
      </c>
      <c r="V22" s="56">
        <v>331413</v>
      </c>
      <c r="W22" s="56">
        <v>1125</v>
      </c>
      <c r="X22" s="56">
        <v>190557</v>
      </c>
      <c r="Y22" s="56">
        <v>75</v>
      </c>
      <c r="Z22" s="56">
        <v>28802</v>
      </c>
      <c r="AA22" s="56">
        <v>55</v>
      </c>
      <c r="AB22" s="56">
        <v>73283</v>
      </c>
      <c r="AC22" s="56">
        <v>118</v>
      </c>
      <c r="AD22" s="56">
        <v>27527</v>
      </c>
      <c r="AE22" s="56">
        <v>304</v>
      </c>
      <c r="AF22" s="56">
        <v>55697</v>
      </c>
      <c r="AG22" s="155" t="s">
        <v>163</v>
      </c>
      <c r="AH22" s="156"/>
      <c r="AI22" s="56">
        <v>452</v>
      </c>
      <c r="AJ22" s="56">
        <v>177989</v>
      </c>
      <c r="AK22" s="56">
        <v>0</v>
      </c>
      <c r="AL22" s="56">
        <v>0</v>
      </c>
      <c r="AM22" s="56">
        <v>14</v>
      </c>
      <c r="AN22" s="56">
        <v>1845</v>
      </c>
      <c r="AO22" s="56">
        <v>0</v>
      </c>
      <c r="AP22" s="56">
        <v>0</v>
      </c>
      <c r="AQ22" s="56">
        <v>457</v>
      </c>
      <c r="AR22" s="56">
        <v>57096</v>
      </c>
      <c r="AS22" s="56">
        <v>1313</v>
      </c>
      <c r="AT22" s="56">
        <v>91360</v>
      </c>
      <c r="AU22" s="56"/>
      <c r="AV22" s="56"/>
    </row>
    <row r="23" spans="1:48" ht="16.5" customHeight="1">
      <c r="A23" s="155" t="s">
        <v>164</v>
      </c>
      <c r="B23" s="156"/>
      <c r="C23" s="56">
        <v>17222</v>
      </c>
      <c r="D23" s="56">
        <v>3112673</v>
      </c>
      <c r="E23" s="56">
        <v>426</v>
      </c>
      <c r="F23" s="56">
        <v>71218</v>
      </c>
      <c r="G23" s="56">
        <v>55</v>
      </c>
      <c r="H23" s="56">
        <v>29463</v>
      </c>
      <c r="I23" s="56">
        <v>1371</v>
      </c>
      <c r="J23" s="56">
        <v>325430</v>
      </c>
      <c r="K23" s="56">
        <v>20</v>
      </c>
      <c r="L23" s="56">
        <v>3908</v>
      </c>
      <c r="M23" s="56">
        <v>109</v>
      </c>
      <c r="N23" s="56">
        <v>31829</v>
      </c>
      <c r="O23" s="56">
        <v>1623</v>
      </c>
      <c r="P23" s="56">
        <v>1000100</v>
      </c>
      <c r="Q23" s="155" t="s">
        <v>164</v>
      </c>
      <c r="R23" s="156"/>
      <c r="S23" s="56">
        <v>10213</v>
      </c>
      <c r="T23" s="56">
        <v>1204874</v>
      </c>
      <c r="U23" s="56">
        <v>44</v>
      </c>
      <c r="V23" s="56">
        <v>49503</v>
      </c>
      <c r="W23" s="56">
        <v>779</v>
      </c>
      <c r="X23" s="56">
        <v>75034</v>
      </c>
      <c r="Y23" s="56">
        <v>60</v>
      </c>
      <c r="Z23" s="56">
        <v>9483</v>
      </c>
      <c r="AA23" s="56">
        <v>43</v>
      </c>
      <c r="AB23" s="56">
        <v>56163</v>
      </c>
      <c r="AC23" s="56">
        <v>21</v>
      </c>
      <c r="AD23" s="56">
        <v>8554</v>
      </c>
      <c r="AE23" s="56">
        <v>178</v>
      </c>
      <c r="AF23" s="56">
        <v>31180</v>
      </c>
      <c r="AG23" s="155" t="s">
        <v>164</v>
      </c>
      <c r="AH23" s="156"/>
      <c r="AI23" s="56">
        <v>618</v>
      </c>
      <c r="AJ23" s="56">
        <v>143600</v>
      </c>
      <c r="AK23" s="56">
        <v>0</v>
      </c>
      <c r="AL23" s="56">
        <v>0</v>
      </c>
      <c r="AM23" s="56">
        <v>11</v>
      </c>
      <c r="AN23" s="56">
        <v>931</v>
      </c>
      <c r="AO23" s="56">
        <v>0</v>
      </c>
      <c r="AP23" s="56">
        <v>0</v>
      </c>
      <c r="AQ23" s="56">
        <v>332</v>
      </c>
      <c r="AR23" s="56">
        <v>17935</v>
      </c>
      <c r="AS23" s="56">
        <v>1319</v>
      </c>
      <c r="AT23" s="56">
        <v>53469</v>
      </c>
      <c r="AU23" s="56"/>
      <c r="AV23" s="56"/>
    </row>
    <row r="24" spans="1:48" ht="16.5" customHeight="1">
      <c r="A24" s="155" t="s">
        <v>165</v>
      </c>
      <c r="B24" s="156"/>
      <c r="C24" s="56">
        <v>28659</v>
      </c>
      <c r="D24" s="56">
        <v>5476608</v>
      </c>
      <c r="E24" s="56">
        <v>598</v>
      </c>
      <c r="F24" s="56">
        <v>189206</v>
      </c>
      <c r="G24" s="56">
        <v>86</v>
      </c>
      <c r="H24" s="56">
        <v>107549</v>
      </c>
      <c r="I24" s="56">
        <v>1148</v>
      </c>
      <c r="J24" s="56">
        <v>130688</v>
      </c>
      <c r="K24" s="56">
        <v>10</v>
      </c>
      <c r="L24" s="56">
        <v>7624</v>
      </c>
      <c r="M24" s="56">
        <v>199</v>
      </c>
      <c r="N24" s="56">
        <v>118674</v>
      </c>
      <c r="O24" s="56">
        <v>3032</v>
      </c>
      <c r="P24" s="56">
        <v>1455558</v>
      </c>
      <c r="Q24" s="155" t="s">
        <v>165</v>
      </c>
      <c r="R24" s="156"/>
      <c r="S24" s="56">
        <v>16877</v>
      </c>
      <c r="T24" s="56">
        <v>2386823</v>
      </c>
      <c r="U24" s="56">
        <v>239</v>
      </c>
      <c r="V24" s="56">
        <v>195512</v>
      </c>
      <c r="W24" s="56">
        <v>1528</v>
      </c>
      <c r="X24" s="56">
        <v>186802</v>
      </c>
      <c r="Y24" s="56">
        <v>174</v>
      </c>
      <c r="Z24" s="56">
        <v>35603</v>
      </c>
      <c r="AA24" s="56">
        <v>79</v>
      </c>
      <c r="AB24" s="56">
        <v>91586</v>
      </c>
      <c r="AC24" s="56">
        <v>104</v>
      </c>
      <c r="AD24" s="56">
        <v>33113</v>
      </c>
      <c r="AE24" s="56">
        <v>463</v>
      </c>
      <c r="AF24" s="56">
        <v>72848</v>
      </c>
      <c r="AG24" s="155" t="s">
        <v>165</v>
      </c>
      <c r="AH24" s="156"/>
      <c r="AI24" s="56">
        <v>812</v>
      </c>
      <c r="AJ24" s="56">
        <v>233987</v>
      </c>
      <c r="AK24" s="56">
        <v>0</v>
      </c>
      <c r="AL24" s="56">
        <v>0</v>
      </c>
      <c r="AM24" s="56">
        <v>12</v>
      </c>
      <c r="AN24" s="56">
        <v>1923</v>
      </c>
      <c r="AO24" s="56">
        <v>0</v>
      </c>
      <c r="AP24" s="56">
        <v>0</v>
      </c>
      <c r="AQ24" s="56">
        <v>1026</v>
      </c>
      <c r="AR24" s="56">
        <v>92987</v>
      </c>
      <c r="AS24" s="56">
        <v>2272</v>
      </c>
      <c r="AT24" s="56">
        <v>136126</v>
      </c>
      <c r="AU24" s="56"/>
      <c r="AV24" s="56"/>
    </row>
    <row r="25" spans="1:48" ht="16.5" customHeight="1">
      <c r="A25" s="155" t="s">
        <v>6</v>
      </c>
      <c r="B25" s="156"/>
      <c r="C25" s="56">
        <v>17809</v>
      </c>
      <c r="D25" s="56">
        <v>2313920</v>
      </c>
      <c r="E25" s="56">
        <v>290</v>
      </c>
      <c r="F25" s="56">
        <v>135443</v>
      </c>
      <c r="G25" s="56">
        <v>90</v>
      </c>
      <c r="H25" s="56">
        <v>67694</v>
      </c>
      <c r="I25" s="56">
        <v>1170</v>
      </c>
      <c r="J25" s="56">
        <v>149931</v>
      </c>
      <c r="K25" s="56">
        <v>6</v>
      </c>
      <c r="L25" s="56">
        <v>1322</v>
      </c>
      <c r="M25" s="56">
        <v>60</v>
      </c>
      <c r="N25" s="56">
        <v>24571</v>
      </c>
      <c r="O25" s="56">
        <v>887</v>
      </c>
      <c r="P25" s="56">
        <v>460263</v>
      </c>
      <c r="Q25" s="155" t="s">
        <v>6</v>
      </c>
      <c r="R25" s="156"/>
      <c r="S25" s="56">
        <v>9660</v>
      </c>
      <c r="T25" s="56">
        <v>748574</v>
      </c>
      <c r="U25" s="56">
        <v>142</v>
      </c>
      <c r="V25" s="56">
        <v>65572</v>
      </c>
      <c r="W25" s="56">
        <v>1840</v>
      </c>
      <c r="X25" s="56">
        <v>183378</v>
      </c>
      <c r="Y25" s="56">
        <v>75</v>
      </c>
      <c r="Z25" s="56">
        <v>12812</v>
      </c>
      <c r="AA25" s="56">
        <v>31</v>
      </c>
      <c r="AB25" s="56">
        <v>33009</v>
      </c>
      <c r="AC25" s="56">
        <v>88</v>
      </c>
      <c r="AD25" s="56">
        <v>26631</v>
      </c>
      <c r="AE25" s="56">
        <v>198</v>
      </c>
      <c r="AF25" s="56">
        <v>19402</v>
      </c>
      <c r="AG25" s="155" t="s">
        <v>6</v>
      </c>
      <c r="AH25" s="156"/>
      <c r="AI25" s="56">
        <v>625</v>
      </c>
      <c r="AJ25" s="56">
        <v>286873</v>
      </c>
      <c r="AK25" s="56">
        <v>0</v>
      </c>
      <c r="AL25" s="56">
        <v>0</v>
      </c>
      <c r="AM25" s="56">
        <v>2</v>
      </c>
      <c r="AN25" s="56">
        <v>110</v>
      </c>
      <c r="AO25" s="56">
        <v>0</v>
      </c>
      <c r="AP25" s="56">
        <v>0</v>
      </c>
      <c r="AQ25" s="56">
        <v>445</v>
      </c>
      <c r="AR25" s="56">
        <v>33225</v>
      </c>
      <c r="AS25" s="56">
        <v>2200</v>
      </c>
      <c r="AT25" s="56">
        <v>65111</v>
      </c>
      <c r="AU25" s="56"/>
      <c r="AV25" s="56"/>
    </row>
    <row r="26" spans="1:48" ht="16.5" customHeight="1">
      <c r="A26" s="155" t="s">
        <v>166</v>
      </c>
      <c r="B26" s="156"/>
      <c r="C26" s="56">
        <v>18456</v>
      </c>
      <c r="D26" s="56">
        <v>4780614</v>
      </c>
      <c r="E26" s="56">
        <v>367</v>
      </c>
      <c r="F26" s="56">
        <v>178566</v>
      </c>
      <c r="G26" s="56">
        <v>138</v>
      </c>
      <c r="H26" s="56">
        <v>152440</v>
      </c>
      <c r="I26" s="56">
        <v>378</v>
      </c>
      <c r="J26" s="56">
        <v>87361</v>
      </c>
      <c r="K26" s="56">
        <v>0</v>
      </c>
      <c r="L26" s="56">
        <v>0</v>
      </c>
      <c r="M26" s="56">
        <v>93</v>
      </c>
      <c r="N26" s="56">
        <v>95551</v>
      </c>
      <c r="O26" s="56">
        <v>2186</v>
      </c>
      <c r="P26" s="56">
        <v>1614008</v>
      </c>
      <c r="Q26" s="155" t="s">
        <v>166</v>
      </c>
      <c r="R26" s="156"/>
      <c r="S26" s="56">
        <v>9836</v>
      </c>
      <c r="T26" s="56">
        <v>1504272</v>
      </c>
      <c r="U26" s="56">
        <v>676</v>
      </c>
      <c r="V26" s="56">
        <v>296087</v>
      </c>
      <c r="W26" s="56">
        <v>1892</v>
      </c>
      <c r="X26" s="56">
        <v>261319</v>
      </c>
      <c r="Y26" s="56">
        <v>91</v>
      </c>
      <c r="Z26" s="56">
        <v>30913</v>
      </c>
      <c r="AA26" s="56">
        <v>43</v>
      </c>
      <c r="AB26" s="56">
        <v>51370</v>
      </c>
      <c r="AC26" s="56">
        <v>215</v>
      </c>
      <c r="AD26" s="56">
        <v>69948</v>
      </c>
      <c r="AE26" s="56">
        <v>293</v>
      </c>
      <c r="AF26" s="56">
        <v>74427</v>
      </c>
      <c r="AG26" s="155" t="s">
        <v>166</v>
      </c>
      <c r="AH26" s="156"/>
      <c r="AI26" s="56">
        <v>571</v>
      </c>
      <c r="AJ26" s="56">
        <v>244743</v>
      </c>
      <c r="AK26" s="56">
        <v>0</v>
      </c>
      <c r="AL26" s="56">
        <v>0</v>
      </c>
      <c r="AM26" s="56">
        <v>11</v>
      </c>
      <c r="AN26" s="56">
        <v>1288</v>
      </c>
      <c r="AO26" s="56">
        <v>0</v>
      </c>
      <c r="AP26" s="56">
        <v>0</v>
      </c>
      <c r="AQ26" s="56">
        <v>438</v>
      </c>
      <c r="AR26" s="56">
        <v>44532</v>
      </c>
      <c r="AS26" s="56">
        <v>1228</v>
      </c>
      <c r="AT26" s="56">
        <v>73789</v>
      </c>
      <c r="AU26" s="56"/>
      <c r="AV26" s="56"/>
    </row>
    <row r="27" spans="1:48" ht="16.5" customHeight="1">
      <c r="A27" s="155" t="s">
        <v>167</v>
      </c>
      <c r="B27" s="156"/>
      <c r="C27" s="56">
        <v>5967</v>
      </c>
      <c r="D27" s="56">
        <v>887111</v>
      </c>
      <c r="E27" s="56">
        <v>36</v>
      </c>
      <c r="F27" s="56">
        <v>16626</v>
      </c>
      <c r="G27" s="56">
        <v>41</v>
      </c>
      <c r="H27" s="56">
        <v>45171</v>
      </c>
      <c r="I27" s="56">
        <v>247</v>
      </c>
      <c r="J27" s="56">
        <v>39655</v>
      </c>
      <c r="K27" s="56">
        <v>1</v>
      </c>
      <c r="L27" s="56">
        <v>500</v>
      </c>
      <c r="M27" s="56">
        <v>16</v>
      </c>
      <c r="N27" s="56">
        <v>13156</v>
      </c>
      <c r="O27" s="56">
        <v>352</v>
      </c>
      <c r="P27" s="56">
        <v>185379</v>
      </c>
      <c r="Q27" s="155" t="s">
        <v>167</v>
      </c>
      <c r="R27" s="156"/>
      <c r="S27" s="56">
        <v>3078</v>
      </c>
      <c r="T27" s="56">
        <v>318760</v>
      </c>
      <c r="U27" s="56">
        <v>181</v>
      </c>
      <c r="V27" s="56">
        <v>55077</v>
      </c>
      <c r="W27" s="56">
        <v>773</v>
      </c>
      <c r="X27" s="56">
        <v>55424</v>
      </c>
      <c r="Y27" s="56">
        <v>34</v>
      </c>
      <c r="Z27" s="56">
        <v>18220</v>
      </c>
      <c r="AA27" s="56">
        <v>12</v>
      </c>
      <c r="AB27" s="56">
        <v>16700</v>
      </c>
      <c r="AC27" s="56">
        <v>108</v>
      </c>
      <c r="AD27" s="56">
        <v>24472</v>
      </c>
      <c r="AE27" s="56">
        <v>70</v>
      </c>
      <c r="AF27" s="56">
        <v>10467</v>
      </c>
      <c r="AG27" s="155" t="s">
        <v>167</v>
      </c>
      <c r="AH27" s="156"/>
      <c r="AI27" s="56">
        <v>329</v>
      </c>
      <c r="AJ27" s="56">
        <v>39909</v>
      </c>
      <c r="AK27" s="56">
        <v>0</v>
      </c>
      <c r="AL27" s="56">
        <v>0</v>
      </c>
      <c r="AM27" s="56">
        <v>1</v>
      </c>
      <c r="AN27" s="56">
        <v>3</v>
      </c>
      <c r="AO27" s="56">
        <v>0</v>
      </c>
      <c r="AP27" s="56">
        <v>0</v>
      </c>
      <c r="AQ27" s="56">
        <v>357</v>
      </c>
      <c r="AR27" s="56">
        <v>29682</v>
      </c>
      <c r="AS27" s="56">
        <v>331</v>
      </c>
      <c r="AT27" s="56">
        <v>17911</v>
      </c>
      <c r="AU27" s="56"/>
      <c r="AV27" s="56"/>
    </row>
    <row r="28" spans="1:48" ht="16.5" customHeight="1">
      <c r="A28" s="155" t="s">
        <v>168</v>
      </c>
      <c r="B28" s="156"/>
      <c r="C28" s="56">
        <v>11665</v>
      </c>
      <c r="D28" s="56">
        <v>2638662</v>
      </c>
      <c r="E28" s="56">
        <v>56</v>
      </c>
      <c r="F28" s="56">
        <v>103788</v>
      </c>
      <c r="G28" s="56">
        <v>6</v>
      </c>
      <c r="H28" s="56">
        <v>1678</v>
      </c>
      <c r="I28" s="56">
        <v>175</v>
      </c>
      <c r="J28" s="56">
        <v>81097</v>
      </c>
      <c r="K28" s="56">
        <v>3</v>
      </c>
      <c r="L28" s="56">
        <v>870</v>
      </c>
      <c r="M28" s="56">
        <v>47</v>
      </c>
      <c r="N28" s="56">
        <v>7781</v>
      </c>
      <c r="O28" s="56">
        <v>1321</v>
      </c>
      <c r="P28" s="56">
        <v>652732</v>
      </c>
      <c r="Q28" s="155" t="s">
        <v>168</v>
      </c>
      <c r="R28" s="156"/>
      <c r="S28" s="56">
        <v>5644</v>
      </c>
      <c r="T28" s="56">
        <v>818575</v>
      </c>
      <c r="U28" s="56">
        <v>1162</v>
      </c>
      <c r="V28" s="56">
        <v>479722</v>
      </c>
      <c r="W28" s="56">
        <v>1219</v>
      </c>
      <c r="X28" s="56">
        <v>167108</v>
      </c>
      <c r="Y28" s="56">
        <v>55</v>
      </c>
      <c r="Z28" s="56">
        <v>30000</v>
      </c>
      <c r="AA28" s="56">
        <v>26</v>
      </c>
      <c r="AB28" s="56">
        <v>36930</v>
      </c>
      <c r="AC28" s="56">
        <v>18</v>
      </c>
      <c r="AD28" s="56">
        <v>3305</v>
      </c>
      <c r="AE28" s="56">
        <v>187</v>
      </c>
      <c r="AF28" s="56">
        <v>34079</v>
      </c>
      <c r="AG28" s="155" t="s">
        <v>168</v>
      </c>
      <c r="AH28" s="156"/>
      <c r="AI28" s="56">
        <v>394</v>
      </c>
      <c r="AJ28" s="56">
        <v>73256</v>
      </c>
      <c r="AK28" s="56">
        <v>0</v>
      </c>
      <c r="AL28" s="56">
        <v>0</v>
      </c>
      <c r="AM28" s="56">
        <v>1</v>
      </c>
      <c r="AN28" s="56">
        <v>100</v>
      </c>
      <c r="AO28" s="56">
        <v>0</v>
      </c>
      <c r="AP28" s="56">
        <v>0</v>
      </c>
      <c r="AQ28" s="56">
        <v>337</v>
      </c>
      <c r="AR28" s="56">
        <v>55281</v>
      </c>
      <c r="AS28" s="56">
        <v>1014</v>
      </c>
      <c r="AT28" s="56">
        <v>92360</v>
      </c>
      <c r="AU28" s="56"/>
      <c r="AV28" s="56"/>
    </row>
    <row r="29" spans="1:48" ht="16.5" customHeight="1">
      <c r="A29" s="155" t="s">
        <v>169</v>
      </c>
      <c r="B29" s="156"/>
      <c r="C29" s="56">
        <v>18627</v>
      </c>
      <c r="D29" s="56">
        <v>3158940</v>
      </c>
      <c r="E29" s="56">
        <v>56</v>
      </c>
      <c r="F29" s="56">
        <v>33818</v>
      </c>
      <c r="G29" s="56">
        <v>19</v>
      </c>
      <c r="H29" s="56">
        <v>11604</v>
      </c>
      <c r="I29" s="56">
        <v>1643</v>
      </c>
      <c r="J29" s="56">
        <v>203934</v>
      </c>
      <c r="K29" s="56">
        <v>1</v>
      </c>
      <c r="L29" s="56">
        <v>200</v>
      </c>
      <c r="M29" s="56">
        <v>63</v>
      </c>
      <c r="N29" s="56">
        <v>42268</v>
      </c>
      <c r="O29" s="56">
        <v>1616</v>
      </c>
      <c r="P29" s="56">
        <v>665176</v>
      </c>
      <c r="Q29" s="155" t="s">
        <v>169</v>
      </c>
      <c r="R29" s="156"/>
      <c r="S29" s="56">
        <v>9125</v>
      </c>
      <c r="T29" s="56">
        <v>1291564</v>
      </c>
      <c r="U29" s="56">
        <v>246</v>
      </c>
      <c r="V29" s="56">
        <v>84348</v>
      </c>
      <c r="W29" s="56">
        <v>2567</v>
      </c>
      <c r="X29" s="56">
        <v>309509</v>
      </c>
      <c r="Y29" s="56">
        <v>187</v>
      </c>
      <c r="Z29" s="56">
        <v>47627</v>
      </c>
      <c r="AA29" s="56">
        <v>60</v>
      </c>
      <c r="AB29" s="56">
        <v>68759</v>
      </c>
      <c r="AC29" s="56">
        <v>111</v>
      </c>
      <c r="AD29" s="56">
        <v>19964</v>
      </c>
      <c r="AE29" s="56">
        <v>392</v>
      </c>
      <c r="AF29" s="56">
        <v>81219</v>
      </c>
      <c r="AG29" s="155" t="s">
        <v>169</v>
      </c>
      <c r="AH29" s="156"/>
      <c r="AI29" s="56">
        <v>493</v>
      </c>
      <c r="AJ29" s="56">
        <v>132350</v>
      </c>
      <c r="AK29" s="56">
        <v>0</v>
      </c>
      <c r="AL29" s="56">
        <v>0</v>
      </c>
      <c r="AM29" s="56">
        <v>8</v>
      </c>
      <c r="AN29" s="56">
        <v>1290</v>
      </c>
      <c r="AO29" s="56">
        <v>0</v>
      </c>
      <c r="AP29" s="56">
        <v>0</v>
      </c>
      <c r="AQ29" s="56">
        <v>394</v>
      </c>
      <c r="AR29" s="56">
        <v>49461</v>
      </c>
      <c r="AS29" s="56">
        <v>1646</v>
      </c>
      <c r="AT29" s="56">
        <v>115850</v>
      </c>
      <c r="AU29" s="56"/>
      <c r="AV29" s="56"/>
    </row>
    <row r="30" spans="1:48" ht="16.5" customHeight="1">
      <c r="A30" s="155" t="s">
        <v>170</v>
      </c>
      <c r="B30" s="156"/>
      <c r="C30" s="56">
        <v>12308</v>
      </c>
      <c r="D30" s="56">
        <v>2849494</v>
      </c>
      <c r="E30" s="56">
        <v>54</v>
      </c>
      <c r="F30" s="56">
        <v>101150</v>
      </c>
      <c r="G30" s="56">
        <v>14</v>
      </c>
      <c r="H30" s="56">
        <v>4828</v>
      </c>
      <c r="I30" s="56">
        <v>295</v>
      </c>
      <c r="J30" s="56">
        <v>167290</v>
      </c>
      <c r="K30" s="56">
        <v>4</v>
      </c>
      <c r="L30" s="56">
        <v>18100</v>
      </c>
      <c r="M30" s="56">
        <v>32</v>
      </c>
      <c r="N30" s="56">
        <v>3884</v>
      </c>
      <c r="O30" s="56">
        <v>752</v>
      </c>
      <c r="P30" s="56">
        <v>599989</v>
      </c>
      <c r="Q30" s="155" t="s">
        <v>170</v>
      </c>
      <c r="R30" s="156"/>
      <c r="S30" s="56">
        <v>7327</v>
      </c>
      <c r="T30" s="56">
        <v>1288859</v>
      </c>
      <c r="U30" s="56">
        <v>110</v>
      </c>
      <c r="V30" s="56">
        <v>131337</v>
      </c>
      <c r="W30" s="56">
        <v>1371</v>
      </c>
      <c r="X30" s="56">
        <v>153877</v>
      </c>
      <c r="Y30" s="56">
        <v>84</v>
      </c>
      <c r="Z30" s="56">
        <v>34053</v>
      </c>
      <c r="AA30" s="56">
        <v>57</v>
      </c>
      <c r="AB30" s="56">
        <v>67223</v>
      </c>
      <c r="AC30" s="56">
        <v>136</v>
      </c>
      <c r="AD30" s="56">
        <v>27590</v>
      </c>
      <c r="AE30" s="56">
        <v>330</v>
      </c>
      <c r="AF30" s="56">
        <v>75941</v>
      </c>
      <c r="AG30" s="155" t="s">
        <v>170</v>
      </c>
      <c r="AH30" s="156"/>
      <c r="AI30" s="56">
        <v>333</v>
      </c>
      <c r="AJ30" s="56">
        <v>70145</v>
      </c>
      <c r="AK30" s="56">
        <v>0</v>
      </c>
      <c r="AL30" s="56">
        <v>0</v>
      </c>
      <c r="AM30" s="56">
        <v>1</v>
      </c>
      <c r="AN30" s="56">
        <v>50</v>
      </c>
      <c r="AO30" s="56">
        <v>0</v>
      </c>
      <c r="AP30" s="56">
        <v>0</v>
      </c>
      <c r="AQ30" s="56">
        <v>262</v>
      </c>
      <c r="AR30" s="56">
        <v>33648</v>
      </c>
      <c r="AS30" s="56">
        <v>1146</v>
      </c>
      <c r="AT30" s="56">
        <v>71529</v>
      </c>
      <c r="AU30" s="56"/>
      <c r="AV30" s="56"/>
    </row>
    <row r="31" spans="1:48" ht="16.5" customHeight="1">
      <c r="A31" s="185" t="s">
        <v>171</v>
      </c>
      <c r="B31" s="186"/>
      <c r="C31" s="56">
        <v>18963</v>
      </c>
      <c r="D31" s="56">
        <v>2046594</v>
      </c>
      <c r="E31" s="56">
        <v>65</v>
      </c>
      <c r="F31" s="56">
        <v>22830</v>
      </c>
      <c r="G31" s="56">
        <v>4</v>
      </c>
      <c r="H31" s="56">
        <v>12240</v>
      </c>
      <c r="I31" s="56">
        <v>176</v>
      </c>
      <c r="J31" s="56">
        <v>104947</v>
      </c>
      <c r="K31" s="56">
        <v>2</v>
      </c>
      <c r="L31" s="56">
        <v>10200</v>
      </c>
      <c r="M31" s="56">
        <v>7</v>
      </c>
      <c r="N31" s="56">
        <v>1430</v>
      </c>
      <c r="O31" s="56">
        <v>489</v>
      </c>
      <c r="P31" s="56">
        <v>414507</v>
      </c>
      <c r="Q31" s="185" t="s">
        <v>171</v>
      </c>
      <c r="R31" s="186"/>
      <c r="S31" s="56">
        <v>16844</v>
      </c>
      <c r="T31" s="56">
        <v>681596</v>
      </c>
      <c r="U31" s="56">
        <v>124</v>
      </c>
      <c r="V31" s="56">
        <v>418045</v>
      </c>
      <c r="W31" s="56">
        <v>565</v>
      </c>
      <c r="X31" s="56">
        <v>71287</v>
      </c>
      <c r="Y31" s="56">
        <v>29</v>
      </c>
      <c r="Z31" s="56">
        <v>6850</v>
      </c>
      <c r="AA31" s="56">
        <v>7</v>
      </c>
      <c r="AB31" s="56">
        <v>15350</v>
      </c>
      <c r="AC31" s="56">
        <v>12</v>
      </c>
      <c r="AD31" s="56">
        <v>8430</v>
      </c>
      <c r="AE31" s="56">
        <v>75</v>
      </c>
      <c r="AF31" s="56">
        <v>18810</v>
      </c>
      <c r="AG31" s="185" t="s">
        <v>171</v>
      </c>
      <c r="AH31" s="186"/>
      <c r="AI31" s="56">
        <v>191</v>
      </c>
      <c r="AJ31" s="56">
        <v>227600</v>
      </c>
      <c r="AK31" s="56">
        <v>0</v>
      </c>
      <c r="AL31" s="56">
        <v>0</v>
      </c>
      <c r="AM31" s="56">
        <v>0</v>
      </c>
      <c r="AN31" s="56">
        <v>0</v>
      </c>
      <c r="AO31" s="56">
        <v>0</v>
      </c>
      <c r="AP31" s="56">
        <v>0</v>
      </c>
      <c r="AQ31" s="56">
        <v>173</v>
      </c>
      <c r="AR31" s="56">
        <v>19840</v>
      </c>
      <c r="AS31" s="56">
        <v>200</v>
      </c>
      <c r="AT31" s="56">
        <v>12632</v>
      </c>
      <c r="AU31" s="56"/>
      <c r="AV31" s="56"/>
    </row>
    <row r="32" spans="1:48" ht="16.5" customHeight="1">
      <c r="A32" s="155" t="s">
        <v>172</v>
      </c>
      <c r="B32" s="156"/>
      <c r="C32" s="56">
        <v>18111</v>
      </c>
      <c r="D32" s="56">
        <v>1737594</v>
      </c>
      <c r="E32" s="56">
        <v>35</v>
      </c>
      <c r="F32" s="56">
        <v>15310</v>
      </c>
      <c r="G32" s="56">
        <v>4</v>
      </c>
      <c r="H32" s="56">
        <v>12240</v>
      </c>
      <c r="I32" s="56">
        <v>151</v>
      </c>
      <c r="J32" s="56">
        <v>98309</v>
      </c>
      <c r="K32" s="56">
        <v>1</v>
      </c>
      <c r="L32" s="56">
        <v>10000</v>
      </c>
      <c r="M32" s="56">
        <v>6</v>
      </c>
      <c r="N32" s="56">
        <v>980</v>
      </c>
      <c r="O32" s="56">
        <v>432</v>
      </c>
      <c r="P32" s="56">
        <v>382341</v>
      </c>
      <c r="Q32" s="155" t="s">
        <v>172</v>
      </c>
      <c r="R32" s="156"/>
      <c r="S32" s="56">
        <v>16551</v>
      </c>
      <c r="T32" s="56">
        <v>602173</v>
      </c>
      <c r="U32" s="56">
        <v>69</v>
      </c>
      <c r="V32" s="56">
        <v>311715</v>
      </c>
      <c r="W32" s="56">
        <v>395</v>
      </c>
      <c r="X32" s="56">
        <v>51154</v>
      </c>
      <c r="Y32" s="56">
        <v>20</v>
      </c>
      <c r="Z32" s="56">
        <v>4450</v>
      </c>
      <c r="AA32" s="56">
        <v>6</v>
      </c>
      <c r="AB32" s="56">
        <v>5350</v>
      </c>
      <c r="AC32" s="56">
        <v>12</v>
      </c>
      <c r="AD32" s="56">
        <v>8430</v>
      </c>
      <c r="AE32" s="56">
        <v>59</v>
      </c>
      <c r="AF32" s="56">
        <v>12160</v>
      </c>
      <c r="AG32" s="155" t="s">
        <v>172</v>
      </c>
      <c r="AH32" s="156"/>
      <c r="AI32" s="56">
        <v>137</v>
      </c>
      <c r="AJ32" s="56">
        <v>209090</v>
      </c>
      <c r="AK32" s="56">
        <v>0</v>
      </c>
      <c r="AL32" s="56">
        <v>0</v>
      </c>
      <c r="AM32" s="56">
        <v>0</v>
      </c>
      <c r="AN32" s="56">
        <v>0</v>
      </c>
      <c r="AO32" s="56">
        <v>0</v>
      </c>
      <c r="AP32" s="56">
        <v>0</v>
      </c>
      <c r="AQ32" s="56">
        <v>80</v>
      </c>
      <c r="AR32" s="56">
        <v>5470</v>
      </c>
      <c r="AS32" s="56">
        <v>153</v>
      </c>
      <c r="AT32" s="56">
        <v>8422</v>
      </c>
      <c r="AU32" s="56"/>
      <c r="AV32" s="56"/>
    </row>
    <row r="33" spans="1:48" ht="16.5" customHeight="1">
      <c r="A33" s="188" t="s">
        <v>173</v>
      </c>
      <c r="B33" s="189"/>
      <c r="C33" s="57">
        <v>852</v>
      </c>
      <c r="D33" s="57">
        <v>309000</v>
      </c>
      <c r="E33" s="57">
        <v>30</v>
      </c>
      <c r="F33" s="57">
        <v>7520</v>
      </c>
      <c r="G33" s="57">
        <v>0</v>
      </c>
      <c r="H33" s="57">
        <v>0</v>
      </c>
      <c r="I33" s="57">
        <v>25</v>
      </c>
      <c r="J33" s="57">
        <v>6638</v>
      </c>
      <c r="K33" s="57">
        <v>1</v>
      </c>
      <c r="L33" s="57">
        <v>200</v>
      </c>
      <c r="M33" s="57">
        <v>1</v>
      </c>
      <c r="N33" s="57">
        <v>450</v>
      </c>
      <c r="O33" s="57">
        <v>57</v>
      </c>
      <c r="P33" s="57">
        <v>32166</v>
      </c>
      <c r="Q33" s="188" t="s">
        <v>173</v>
      </c>
      <c r="R33" s="189"/>
      <c r="S33" s="57">
        <v>293</v>
      </c>
      <c r="T33" s="57">
        <v>79423</v>
      </c>
      <c r="U33" s="57">
        <v>55</v>
      </c>
      <c r="V33" s="57">
        <v>106330</v>
      </c>
      <c r="W33" s="57">
        <v>170</v>
      </c>
      <c r="X33" s="57">
        <v>20133</v>
      </c>
      <c r="Y33" s="57">
        <v>9</v>
      </c>
      <c r="Z33" s="57">
        <v>2400</v>
      </c>
      <c r="AA33" s="57">
        <v>1</v>
      </c>
      <c r="AB33" s="57">
        <v>10000</v>
      </c>
      <c r="AC33" s="57">
        <v>0</v>
      </c>
      <c r="AD33" s="57">
        <v>0</v>
      </c>
      <c r="AE33" s="57">
        <v>16</v>
      </c>
      <c r="AF33" s="57">
        <v>6650</v>
      </c>
      <c r="AG33" s="188" t="s">
        <v>173</v>
      </c>
      <c r="AH33" s="189"/>
      <c r="AI33" s="57">
        <v>54</v>
      </c>
      <c r="AJ33" s="57">
        <v>18510</v>
      </c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>
        <v>0</v>
      </c>
      <c r="AQ33" s="57">
        <v>93</v>
      </c>
      <c r="AR33" s="57">
        <v>14370</v>
      </c>
      <c r="AS33" s="57">
        <v>47</v>
      </c>
      <c r="AT33" s="57">
        <v>4210</v>
      </c>
      <c r="AU33" s="57"/>
      <c r="AV33" s="57"/>
    </row>
    <row r="34" spans="1:46" s="58" customFormat="1" ht="20.25" customHeight="1">
      <c r="A34" s="58" t="s">
        <v>117</v>
      </c>
      <c r="F34" s="59" t="s">
        <v>1</v>
      </c>
      <c r="J34" s="59" t="s">
        <v>118</v>
      </c>
      <c r="O34" s="60" t="s">
        <v>119</v>
      </c>
      <c r="V34" s="61" t="s">
        <v>174</v>
      </c>
      <c r="W34" s="58" t="s">
        <v>117</v>
      </c>
      <c r="AB34" s="60" t="s">
        <v>1</v>
      </c>
      <c r="AF34" s="59" t="s">
        <v>118</v>
      </c>
      <c r="AK34" s="60" t="s">
        <v>119</v>
      </c>
      <c r="AR34" s="61" t="str">
        <f>V34</f>
        <v>中華民國105年10月20日編製</v>
      </c>
      <c r="AS34" s="62"/>
      <c r="AT34" s="63"/>
    </row>
    <row r="35" spans="6:46" s="58" customFormat="1" ht="19.5" customHeight="1">
      <c r="F35" s="59"/>
      <c r="J35" s="59" t="s">
        <v>0</v>
      </c>
      <c r="V35" s="64" t="s">
        <v>175</v>
      </c>
      <c r="AB35" s="59"/>
      <c r="AF35" s="59" t="s">
        <v>0</v>
      </c>
      <c r="AR35" s="64" t="s">
        <v>175</v>
      </c>
      <c r="AS35" s="62"/>
      <c r="AT35" s="65"/>
    </row>
    <row r="36" spans="6:46" s="58" customFormat="1" ht="15.75">
      <c r="F36" s="59"/>
      <c r="J36" s="59"/>
      <c r="V36" s="64"/>
      <c r="AB36" s="59"/>
      <c r="AF36" s="59"/>
      <c r="AS36" s="62"/>
      <c r="AT36" s="65"/>
    </row>
    <row r="37" spans="1:20" s="67" customFormat="1" ht="19.5" customHeight="1">
      <c r="A37" s="25" t="s">
        <v>176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67" customFormat="1" ht="16.5">
      <c r="A38" s="25" t="s">
        <v>93</v>
      </c>
      <c r="B38" s="68"/>
      <c r="K38" s="66"/>
      <c r="L38" s="66"/>
      <c r="M38" s="66"/>
      <c r="N38" s="66"/>
      <c r="O38" s="66"/>
      <c r="P38" s="66"/>
      <c r="Q38" s="66"/>
      <c r="R38" s="66"/>
      <c r="S38" s="66"/>
      <c r="T38" s="66"/>
    </row>
    <row r="39" spans="1:33" s="58" customFormat="1" ht="19.5" customHeight="1">
      <c r="A39" s="25"/>
      <c r="B39" s="58" t="s">
        <v>94</v>
      </c>
      <c r="Q39" s="25"/>
      <c r="AG39" s="25"/>
    </row>
    <row r="40" spans="1:48" s="58" customFormat="1" ht="19.5" customHeight="1">
      <c r="A40" s="69"/>
      <c r="B40" s="70" t="s">
        <v>177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69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I40" s="71"/>
      <c r="AJ40" s="71"/>
      <c r="AK40" s="71"/>
      <c r="AL40" s="71"/>
      <c r="AM40" s="71"/>
      <c r="AN40" s="71"/>
      <c r="AO40" s="71"/>
      <c r="AQ40" s="71"/>
      <c r="AR40" s="71"/>
      <c r="AS40" s="71"/>
      <c r="AT40" s="71"/>
      <c r="AU40" s="71"/>
      <c r="AV40" s="71"/>
    </row>
    <row r="41" ht="19.5" customHeight="1"/>
    <row r="42" spans="1:32" ht="19.5" customHeight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0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</row>
    <row r="44" ht="15.75">
      <c r="AP44" s="71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M1">
      <selection activeCell="X37" sqref="X37"/>
    </sheetView>
  </sheetViews>
  <sheetFormatPr defaultColWidth="9.00390625" defaultRowHeight="16.5"/>
  <cols>
    <col min="1" max="1" width="7.25390625" style="67" customWidth="1"/>
    <col min="2" max="2" width="14.375" style="68" customWidth="1"/>
    <col min="3" max="3" width="9.625" style="67" customWidth="1"/>
    <col min="4" max="4" width="12.25390625" style="67" customWidth="1"/>
    <col min="5" max="5" width="7.875" style="67" customWidth="1"/>
    <col min="6" max="6" width="10.25390625" style="67" customWidth="1"/>
    <col min="7" max="7" width="8.125" style="67" customWidth="1"/>
    <col min="8" max="8" width="10.25390625" style="67" customWidth="1"/>
    <col min="9" max="9" width="7.50390625" style="67" customWidth="1"/>
    <col min="10" max="10" width="10.75390625" style="67" customWidth="1"/>
    <col min="11" max="11" width="7.25390625" style="67" customWidth="1"/>
    <col min="12" max="12" width="10.625" style="67" customWidth="1"/>
    <col min="13" max="13" width="8.625" style="67" bestFit="1" customWidth="1"/>
    <col min="14" max="14" width="8.75390625" style="67" customWidth="1"/>
    <col min="15" max="15" width="8.625" style="67" bestFit="1" customWidth="1"/>
    <col min="16" max="16" width="8.625" style="67" customWidth="1"/>
    <col min="17" max="17" width="6.125" style="67" customWidth="1"/>
    <col min="18" max="18" width="8.625" style="67" customWidth="1"/>
    <col min="19" max="19" width="6.50390625" style="67" customWidth="1"/>
    <col min="20" max="20" width="9.50390625" style="67" customWidth="1"/>
    <col min="21" max="21" width="10.625" style="67" customWidth="1"/>
    <col min="22" max="22" width="17.125" style="67" customWidth="1"/>
    <col min="23" max="16384" width="9.00390625" style="67" customWidth="1"/>
  </cols>
  <sheetData>
    <row r="1" spans="1:22" ht="19.5" customHeight="1">
      <c r="A1" s="72" t="s">
        <v>126</v>
      </c>
      <c r="B1" s="73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U1" s="72" t="s">
        <v>16</v>
      </c>
      <c r="V1" s="74" t="s">
        <v>127</v>
      </c>
    </row>
    <row r="2" spans="1:22" ht="19.5" customHeight="1" thickBot="1">
      <c r="A2" s="75" t="s">
        <v>17</v>
      </c>
      <c r="B2" s="73" t="s">
        <v>134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76"/>
      <c r="P2" s="77"/>
      <c r="Q2" s="76"/>
      <c r="R2" s="76"/>
      <c r="S2" s="77"/>
      <c r="T2" s="78"/>
      <c r="U2" s="75" t="s">
        <v>46</v>
      </c>
      <c r="V2" s="79" t="s">
        <v>18</v>
      </c>
    </row>
    <row r="3" spans="1:22" s="80" customFormat="1" ht="18.75" customHeight="1">
      <c r="A3" s="210" t="s">
        <v>136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</row>
    <row r="4" spans="1:22" s="80" customFormat="1" ht="15.7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2" s="85" customFormat="1" ht="18" customHeight="1" thickBot="1">
      <c r="A5" s="81"/>
      <c r="B5" s="81"/>
      <c r="C5" s="81"/>
      <c r="D5" s="81"/>
      <c r="E5" s="81"/>
      <c r="F5" s="81"/>
      <c r="G5" s="82"/>
      <c r="H5" s="81"/>
      <c r="I5" s="68"/>
      <c r="J5" s="81"/>
      <c r="K5" s="203" t="s">
        <v>146</v>
      </c>
      <c r="L5" s="203"/>
      <c r="M5" s="203"/>
      <c r="N5" s="68"/>
      <c r="O5" s="81"/>
      <c r="P5" s="81"/>
      <c r="Q5" s="81"/>
      <c r="R5" s="81"/>
      <c r="S5" s="81"/>
      <c r="T5" s="66"/>
      <c r="U5" s="83"/>
      <c r="V5" s="84" t="s">
        <v>121</v>
      </c>
    </row>
    <row r="6" spans="1:22" ht="19.5" customHeight="1">
      <c r="A6" s="86"/>
      <c r="B6" s="87"/>
      <c r="C6" s="197" t="s">
        <v>19</v>
      </c>
      <c r="D6" s="198"/>
      <c r="E6" s="201" t="s">
        <v>20</v>
      </c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197" t="s">
        <v>21</v>
      </c>
      <c r="V6" s="206"/>
    </row>
    <row r="7" spans="1:22" ht="19.5" customHeight="1">
      <c r="A7" s="88"/>
      <c r="B7" s="89"/>
      <c r="C7" s="199"/>
      <c r="D7" s="200"/>
      <c r="E7" s="208" t="s">
        <v>22</v>
      </c>
      <c r="F7" s="209"/>
      <c r="G7" s="208" t="s">
        <v>33</v>
      </c>
      <c r="H7" s="209"/>
      <c r="I7" s="208" t="s">
        <v>31</v>
      </c>
      <c r="J7" s="209"/>
      <c r="K7" s="208" t="s">
        <v>32</v>
      </c>
      <c r="L7" s="209"/>
      <c r="M7" s="208" t="s">
        <v>23</v>
      </c>
      <c r="N7" s="209"/>
      <c r="O7" s="208" t="s">
        <v>43</v>
      </c>
      <c r="P7" s="209"/>
      <c r="Q7" s="208" t="s">
        <v>24</v>
      </c>
      <c r="R7" s="209"/>
      <c r="S7" s="208" t="s">
        <v>25</v>
      </c>
      <c r="T7" s="209"/>
      <c r="U7" s="199"/>
      <c r="V7" s="207"/>
    </row>
    <row r="8" spans="1:22" ht="19.5" customHeight="1" thickBot="1">
      <c r="A8" s="90"/>
      <c r="B8" s="91"/>
      <c r="C8" s="92" t="s">
        <v>26</v>
      </c>
      <c r="D8" s="92" t="s">
        <v>27</v>
      </c>
      <c r="E8" s="92" t="s">
        <v>26</v>
      </c>
      <c r="F8" s="92" t="s">
        <v>27</v>
      </c>
      <c r="G8" s="92" t="s">
        <v>26</v>
      </c>
      <c r="H8" s="92" t="s">
        <v>27</v>
      </c>
      <c r="I8" s="92" t="s">
        <v>26</v>
      </c>
      <c r="J8" s="92" t="s">
        <v>27</v>
      </c>
      <c r="K8" s="92" t="s">
        <v>26</v>
      </c>
      <c r="L8" s="92" t="s">
        <v>27</v>
      </c>
      <c r="M8" s="92" t="s">
        <v>26</v>
      </c>
      <c r="N8" s="92" t="s">
        <v>27</v>
      </c>
      <c r="O8" s="92" t="s">
        <v>26</v>
      </c>
      <c r="P8" s="92" t="s">
        <v>27</v>
      </c>
      <c r="Q8" s="92" t="s">
        <v>26</v>
      </c>
      <c r="R8" s="92" t="s">
        <v>27</v>
      </c>
      <c r="S8" s="92" t="s">
        <v>26</v>
      </c>
      <c r="T8" s="92" t="s">
        <v>27</v>
      </c>
      <c r="U8" s="92" t="s">
        <v>26</v>
      </c>
      <c r="V8" s="93" t="s">
        <v>27</v>
      </c>
    </row>
    <row r="9" spans="1:22" s="66" customFormat="1" ht="19.5" customHeight="1">
      <c r="A9" s="195" t="s">
        <v>139</v>
      </c>
      <c r="B9" s="196"/>
      <c r="C9" s="94">
        <v>829397</v>
      </c>
      <c r="D9" s="94">
        <v>165415546</v>
      </c>
      <c r="E9" s="94">
        <v>4013</v>
      </c>
      <c r="F9" s="94">
        <f>SUM(F10:F28)</f>
        <v>526422</v>
      </c>
      <c r="G9" s="94">
        <v>2488</v>
      </c>
      <c r="H9" s="94">
        <v>481192</v>
      </c>
      <c r="I9" s="94">
        <v>142</v>
      </c>
      <c r="J9" s="94">
        <v>199428</v>
      </c>
      <c r="K9" s="94">
        <v>25</v>
      </c>
      <c r="L9" s="94">
        <v>39211</v>
      </c>
      <c r="M9" s="94">
        <v>107</v>
      </c>
      <c r="N9" s="94">
        <v>36828</v>
      </c>
      <c r="O9" s="94">
        <v>107</v>
      </c>
      <c r="P9" s="94">
        <v>36873</v>
      </c>
      <c r="Q9" s="94">
        <v>0</v>
      </c>
      <c r="R9" s="94">
        <v>0</v>
      </c>
      <c r="S9" s="94">
        <v>1</v>
      </c>
      <c r="T9" s="94">
        <f>SUM(T10:T28)</f>
        <v>630</v>
      </c>
      <c r="U9" s="94">
        <v>830923</v>
      </c>
      <c r="V9" s="94">
        <f>D9+F9-H9+J9-L9+N9-P9+R9+T9</f>
        <v>165621578</v>
      </c>
    </row>
    <row r="10" spans="1:22" s="66" customFormat="1" ht="19.5" customHeight="1">
      <c r="A10" s="96" t="s">
        <v>28</v>
      </c>
      <c r="B10" s="97"/>
      <c r="C10" s="94">
        <v>6738</v>
      </c>
      <c r="D10" s="94">
        <v>2893937</v>
      </c>
      <c r="E10" s="94">
        <v>61</v>
      </c>
      <c r="F10" s="94">
        <v>8162</v>
      </c>
      <c r="G10" s="94">
        <v>25</v>
      </c>
      <c r="H10" s="94">
        <v>16134</v>
      </c>
      <c r="I10" s="94">
        <v>3</v>
      </c>
      <c r="J10" s="94">
        <v>1980</v>
      </c>
      <c r="K10" s="94">
        <v>1</v>
      </c>
      <c r="L10" s="94">
        <v>2000</v>
      </c>
      <c r="M10" s="94">
        <v>0</v>
      </c>
      <c r="N10" s="94">
        <v>0</v>
      </c>
      <c r="O10" s="94">
        <v>0</v>
      </c>
      <c r="P10" s="94">
        <v>0</v>
      </c>
      <c r="Q10" s="94">
        <v>1</v>
      </c>
      <c r="R10" s="94">
        <v>3000</v>
      </c>
      <c r="S10" s="94">
        <v>0</v>
      </c>
      <c r="T10" s="94">
        <v>0</v>
      </c>
      <c r="U10" s="94">
        <v>6775</v>
      </c>
      <c r="V10" s="94">
        <v>2888945</v>
      </c>
    </row>
    <row r="11" spans="1:22" s="66" customFormat="1" ht="19.5" customHeight="1">
      <c r="A11" s="98" t="s">
        <v>12</v>
      </c>
      <c r="B11" s="97"/>
      <c r="C11" s="94">
        <v>1813</v>
      </c>
      <c r="D11" s="94">
        <v>1195128</v>
      </c>
      <c r="E11" s="94">
        <v>2</v>
      </c>
      <c r="F11" s="94">
        <v>270</v>
      </c>
      <c r="G11" s="94">
        <v>1</v>
      </c>
      <c r="H11" s="94">
        <v>20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1814</v>
      </c>
      <c r="V11" s="94">
        <v>1195378</v>
      </c>
    </row>
    <row r="12" spans="1:22" s="66" customFormat="1" ht="19.5" customHeight="1">
      <c r="A12" s="98" t="s">
        <v>9</v>
      </c>
      <c r="B12" s="97"/>
      <c r="C12" s="94">
        <v>47679</v>
      </c>
      <c r="D12" s="94">
        <v>13616104</v>
      </c>
      <c r="E12" s="94">
        <v>149</v>
      </c>
      <c r="F12" s="94">
        <v>20392</v>
      </c>
      <c r="G12" s="94">
        <v>87</v>
      </c>
      <c r="H12" s="94">
        <v>21584</v>
      </c>
      <c r="I12" s="94">
        <v>10</v>
      </c>
      <c r="J12" s="94">
        <v>19620</v>
      </c>
      <c r="K12" s="94">
        <v>1</v>
      </c>
      <c r="L12" s="94">
        <v>4030</v>
      </c>
      <c r="M12" s="94">
        <v>3</v>
      </c>
      <c r="N12" s="94">
        <v>1230</v>
      </c>
      <c r="O12" s="94">
        <v>2</v>
      </c>
      <c r="P12" s="94">
        <v>1200</v>
      </c>
      <c r="Q12" s="94">
        <v>3</v>
      </c>
      <c r="R12" s="94">
        <v>477</v>
      </c>
      <c r="S12" s="94">
        <v>-1</v>
      </c>
      <c r="T12" s="94">
        <v>-156</v>
      </c>
      <c r="U12" s="94">
        <v>47744</v>
      </c>
      <c r="V12" s="94">
        <v>13630853</v>
      </c>
    </row>
    <row r="13" spans="1:22" s="83" customFormat="1" ht="19.5" customHeight="1">
      <c r="A13" s="98" t="s">
        <v>34</v>
      </c>
      <c r="B13" s="97"/>
      <c r="C13" s="94">
        <v>237</v>
      </c>
      <c r="D13" s="94">
        <v>127831</v>
      </c>
      <c r="E13" s="94">
        <v>3</v>
      </c>
      <c r="F13" s="94">
        <v>500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240</v>
      </c>
      <c r="V13" s="94">
        <v>128331</v>
      </c>
    </row>
    <row r="14" spans="1:22" s="66" customFormat="1" ht="19.5" customHeight="1">
      <c r="A14" s="98" t="s">
        <v>35</v>
      </c>
      <c r="B14" s="97"/>
      <c r="C14" s="94">
        <v>3491</v>
      </c>
      <c r="D14" s="94">
        <v>1396459</v>
      </c>
      <c r="E14" s="94">
        <v>13</v>
      </c>
      <c r="F14" s="94">
        <v>2570</v>
      </c>
      <c r="G14" s="94">
        <v>14</v>
      </c>
      <c r="H14" s="94">
        <v>5117</v>
      </c>
      <c r="I14" s="94">
        <v>1</v>
      </c>
      <c r="J14" s="94">
        <v>2000</v>
      </c>
      <c r="K14" s="94">
        <v>1</v>
      </c>
      <c r="L14" s="94">
        <v>195</v>
      </c>
      <c r="M14" s="94">
        <v>0</v>
      </c>
      <c r="N14" s="94">
        <v>0</v>
      </c>
      <c r="O14" s="94">
        <v>0</v>
      </c>
      <c r="P14" s="94">
        <v>0</v>
      </c>
      <c r="Q14" s="94">
        <v>-1</v>
      </c>
      <c r="R14" s="94">
        <v>-320</v>
      </c>
      <c r="S14" s="94">
        <v>1</v>
      </c>
      <c r="T14" s="94">
        <v>300</v>
      </c>
      <c r="U14" s="94">
        <v>3490</v>
      </c>
      <c r="V14" s="94">
        <v>1395697</v>
      </c>
    </row>
    <row r="15" spans="1:22" s="66" customFormat="1" ht="19.5" customHeight="1">
      <c r="A15" s="98" t="s">
        <v>10</v>
      </c>
      <c r="B15" s="97"/>
      <c r="C15" s="94">
        <v>71562</v>
      </c>
      <c r="D15" s="94">
        <v>34156649</v>
      </c>
      <c r="E15" s="94">
        <v>358</v>
      </c>
      <c r="F15" s="94">
        <v>79298</v>
      </c>
      <c r="G15" s="94">
        <v>164</v>
      </c>
      <c r="H15" s="94">
        <v>53917</v>
      </c>
      <c r="I15" s="94">
        <v>33</v>
      </c>
      <c r="J15" s="94">
        <v>49661</v>
      </c>
      <c r="K15" s="94">
        <v>2</v>
      </c>
      <c r="L15" s="94">
        <v>4350</v>
      </c>
      <c r="M15" s="94">
        <v>29</v>
      </c>
      <c r="N15" s="94">
        <v>11406</v>
      </c>
      <c r="O15" s="94">
        <v>27</v>
      </c>
      <c r="P15" s="94">
        <v>10986</v>
      </c>
      <c r="Q15" s="94">
        <v>-7</v>
      </c>
      <c r="R15" s="94">
        <v>-530</v>
      </c>
      <c r="S15" s="94">
        <v>4</v>
      </c>
      <c r="T15" s="94">
        <v>-34</v>
      </c>
      <c r="U15" s="94">
        <v>71755</v>
      </c>
      <c r="V15" s="94">
        <v>34227197</v>
      </c>
    </row>
    <row r="16" spans="1:22" s="66" customFormat="1" ht="19.5" customHeight="1">
      <c r="A16" s="98" t="s">
        <v>13</v>
      </c>
      <c r="B16" s="97"/>
      <c r="C16" s="94">
        <v>472227</v>
      </c>
      <c r="D16" s="94">
        <v>71912977</v>
      </c>
      <c r="E16" s="94">
        <v>1701</v>
      </c>
      <c r="F16" s="94">
        <v>229067</v>
      </c>
      <c r="G16" s="94">
        <v>1317</v>
      </c>
      <c r="H16" s="94">
        <v>242497</v>
      </c>
      <c r="I16" s="94">
        <v>62</v>
      </c>
      <c r="J16" s="94">
        <v>102939</v>
      </c>
      <c r="K16" s="94">
        <v>14</v>
      </c>
      <c r="L16" s="94">
        <v>22552</v>
      </c>
      <c r="M16" s="94">
        <v>43</v>
      </c>
      <c r="N16" s="94">
        <v>11492</v>
      </c>
      <c r="O16" s="94">
        <v>43</v>
      </c>
      <c r="P16" s="94">
        <v>11661</v>
      </c>
      <c r="Q16" s="94">
        <v>7</v>
      </c>
      <c r="R16" s="94">
        <v>-2643</v>
      </c>
      <c r="S16" s="94">
        <v>-5</v>
      </c>
      <c r="T16" s="94">
        <f>-232371+229945</f>
        <v>-2426</v>
      </c>
      <c r="U16" s="94">
        <v>472613</v>
      </c>
      <c r="V16" s="94">
        <f>D16+F16-H16+J16-L16+N16-P16+R16+T16</f>
        <v>71974696</v>
      </c>
    </row>
    <row r="17" spans="1:22" s="66" customFormat="1" ht="19.5" customHeight="1">
      <c r="A17" s="98" t="s">
        <v>36</v>
      </c>
      <c r="B17" s="97"/>
      <c r="C17" s="94">
        <v>26654</v>
      </c>
      <c r="D17" s="94">
        <v>6023581</v>
      </c>
      <c r="E17" s="94">
        <v>16</v>
      </c>
      <c r="F17" s="94">
        <v>7024</v>
      </c>
      <c r="G17" s="94">
        <v>20</v>
      </c>
      <c r="H17" s="94">
        <v>19502</v>
      </c>
      <c r="I17" s="94">
        <v>1</v>
      </c>
      <c r="J17" s="94">
        <v>199</v>
      </c>
      <c r="K17" s="94">
        <v>1</v>
      </c>
      <c r="L17" s="94">
        <v>10</v>
      </c>
      <c r="M17" s="94">
        <v>2</v>
      </c>
      <c r="N17" s="94">
        <v>8000</v>
      </c>
      <c r="O17" s="94">
        <v>2</v>
      </c>
      <c r="P17" s="94">
        <v>8000</v>
      </c>
      <c r="Q17" s="94">
        <v>-1</v>
      </c>
      <c r="R17" s="94">
        <v>32</v>
      </c>
      <c r="S17" s="94">
        <v>0</v>
      </c>
      <c r="T17" s="94">
        <v>0</v>
      </c>
      <c r="U17" s="94">
        <v>26649</v>
      </c>
      <c r="V17" s="94">
        <v>6011324</v>
      </c>
    </row>
    <row r="18" spans="1:22" s="66" customFormat="1" ht="19.5" customHeight="1">
      <c r="A18" s="98" t="s">
        <v>14</v>
      </c>
      <c r="B18" s="97"/>
      <c r="C18" s="94">
        <v>69755</v>
      </c>
      <c r="D18" s="94">
        <v>10387225</v>
      </c>
      <c r="E18" s="94">
        <v>978</v>
      </c>
      <c r="F18" s="94">
        <v>100047</v>
      </c>
      <c r="G18" s="94">
        <v>414</v>
      </c>
      <c r="H18" s="94">
        <v>59282</v>
      </c>
      <c r="I18" s="94">
        <v>11</v>
      </c>
      <c r="J18" s="94">
        <v>6335</v>
      </c>
      <c r="K18" s="94">
        <v>3</v>
      </c>
      <c r="L18" s="94">
        <v>5870</v>
      </c>
      <c r="M18" s="94">
        <v>9</v>
      </c>
      <c r="N18" s="94">
        <v>1310</v>
      </c>
      <c r="O18" s="94">
        <v>9</v>
      </c>
      <c r="P18" s="94">
        <v>1310</v>
      </c>
      <c r="Q18" s="94">
        <v>-1</v>
      </c>
      <c r="R18" s="94">
        <v>-1040</v>
      </c>
      <c r="S18" s="94">
        <v>3</v>
      </c>
      <c r="T18" s="94">
        <v>350</v>
      </c>
      <c r="U18" s="94">
        <v>70321</v>
      </c>
      <c r="V18" s="94">
        <v>10427766</v>
      </c>
    </row>
    <row r="19" spans="1:22" s="66" customFormat="1" ht="19.5" customHeight="1">
      <c r="A19" s="98" t="s">
        <v>37</v>
      </c>
      <c r="B19" s="97"/>
      <c r="C19" s="94">
        <v>5752</v>
      </c>
      <c r="D19" s="94">
        <v>1748178</v>
      </c>
      <c r="E19" s="94">
        <v>28</v>
      </c>
      <c r="F19" s="94">
        <v>4076</v>
      </c>
      <c r="G19" s="94">
        <v>23</v>
      </c>
      <c r="H19" s="94">
        <v>5340</v>
      </c>
      <c r="I19" s="94">
        <v>1</v>
      </c>
      <c r="J19" s="94">
        <v>130</v>
      </c>
      <c r="K19" s="94">
        <v>0</v>
      </c>
      <c r="L19" s="94">
        <v>0</v>
      </c>
      <c r="M19" s="94">
        <v>2</v>
      </c>
      <c r="N19" s="94">
        <v>250</v>
      </c>
      <c r="O19" s="94">
        <v>2</v>
      </c>
      <c r="P19" s="94">
        <v>250</v>
      </c>
      <c r="Q19" s="94">
        <v>-1</v>
      </c>
      <c r="R19" s="94">
        <v>-100</v>
      </c>
      <c r="S19" s="94">
        <v>0</v>
      </c>
      <c r="T19" s="94">
        <v>0</v>
      </c>
      <c r="U19" s="94">
        <v>5756</v>
      </c>
      <c r="V19" s="94">
        <v>1746944</v>
      </c>
    </row>
    <row r="20" spans="1:22" s="66" customFormat="1" ht="19.5" customHeight="1">
      <c r="A20" s="98" t="s">
        <v>15</v>
      </c>
      <c r="B20" s="97"/>
      <c r="C20" s="94">
        <v>2697</v>
      </c>
      <c r="D20" s="94">
        <v>4582953</v>
      </c>
      <c r="E20" s="94">
        <v>2</v>
      </c>
      <c r="F20" s="94">
        <v>440</v>
      </c>
      <c r="G20" s="94">
        <v>6</v>
      </c>
      <c r="H20" s="94">
        <v>900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-1</v>
      </c>
      <c r="R20" s="94">
        <v>-230</v>
      </c>
      <c r="S20" s="94">
        <v>1</v>
      </c>
      <c r="T20" s="94">
        <v>1500</v>
      </c>
      <c r="U20" s="94">
        <v>2693</v>
      </c>
      <c r="V20" s="94">
        <v>4583763</v>
      </c>
    </row>
    <row r="21" spans="1:22" s="66" customFormat="1" ht="19.5" customHeight="1">
      <c r="A21" s="98" t="s">
        <v>38</v>
      </c>
      <c r="B21" s="97"/>
      <c r="C21" s="94">
        <v>3538</v>
      </c>
      <c r="D21" s="94">
        <v>916123</v>
      </c>
      <c r="E21" s="94">
        <v>20</v>
      </c>
      <c r="F21" s="94">
        <v>3284</v>
      </c>
      <c r="G21" s="94">
        <v>16</v>
      </c>
      <c r="H21" s="94">
        <v>2396</v>
      </c>
      <c r="I21" s="94">
        <v>0</v>
      </c>
      <c r="J21" s="94">
        <v>0</v>
      </c>
      <c r="K21" s="94">
        <v>0</v>
      </c>
      <c r="L21" s="94">
        <v>0</v>
      </c>
      <c r="M21" s="94">
        <v>2</v>
      </c>
      <c r="N21" s="94">
        <v>500</v>
      </c>
      <c r="O21" s="94">
        <v>3</v>
      </c>
      <c r="P21" s="94">
        <v>501</v>
      </c>
      <c r="Q21" s="94">
        <v>2</v>
      </c>
      <c r="R21" s="94">
        <v>260</v>
      </c>
      <c r="S21" s="94">
        <v>0</v>
      </c>
      <c r="T21" s="94">
        <v>0</v>
      </c>
      <c r="U21" s="94">
        <v>3543</v>
      </c>
      <c r="V21" s="94">
        <v>917270</v>
      </c>
    </row>
    <row r="22" spans="1:22" s="66" customFormat="1" ht="19.5" customHeight="1">
      <c r="A22" s="98" t="s">
        <v>29</v>
      </c>
      <c r="B22" s="97"/>
      <c r="C22" s="94">
        <v>15977</v>
      </c>
      <c r="D22" s="94">
        <v>3379818</v>
      </c>
      <c r="E22" s="94">
        <v>94</v>
      </c>
      <c r="F22" s="94">
        <v>16259</v>
      </c>
      <c r="G22" s="94">
        <v>51</v>
      </c>
      <c r="H22" s="94">
        <v>10964</v>
      </c>
      <c r="I22" s="94">
        <v>3</v>
      </c>
      <c r="J22" s="94">
        <v>5620</v>
      </c>
      <c r="K22" s="94">
        <v>0</v>
      </c>
      <c r="L22" s="94">
        <v>0</v>
      </c>
      <c r="M22" s="94">
        <v>3</v>
      </c>
      <c r="N22" s="94">
        <v>750</v>
      </c>
      <c r="O22" s="94">
        <v>3</v>
      </c>
      <c r="P22" s="94">
        <v>750</v>
      </c>
      <c r="Q22" s="94">
        <v>-1</v>
      </c>
      <c r="R22" s="94">
        <v>1820</v>
      </c>
      <c r="S22" s="94">
        <v>1</v>
      </c>
      <c r="T22" s="94">
        <v>1500</v>
      </c>
      <c r="U22" s="94">
        <v>16020</v>
      </c>
      <c r="V22" s="94">
        <v>3394052</v>
      </c>
    </row>
    <row r="23" spans="1:22" s="66" customFormat="1" ht="19.5" customHeight="1">
      <c r="A23" s="98" t="s">
        <v>39</v>
      </c>
      <c r="B23" s="97"/>
      <c r="C23" s="94">
        <v>24176</v>
      </c>
      <c r="D23" s="94">
        <v>5978928</v>
      </c>
      <c r="E23" s="94">
        <v>131</v>
      </c>
      <c r="F23" s="94">
        <v>17740</v>
      </c>
      <c r="G23" s="94">
        <v>101</v>
      </c>
      <c r="H23" s="94">
        <v>15112</v>
      </c>
      <c r="I23" s="94">
        <v>7</v>
      </c>
      <c r="J23" s="94">
        <v>1945</v>
      </c>
      <c r="K23" s="94">
        <v>1</v>
      </c>
      <c r="L23" s="94">
        <v>7</v>
      </c>
      <c r="M23" s="94">
        <v>7</v>
      </c>
      <c r="N23" s="94">
        <v>890</v>
      </c>
      <c r="O23" s="94">
        <v>7</v>
      </c>
      <c r="P23" s="94">
        <v>960</v>
      </c>
      <c r="Q23" s="94">
        <v>2</v>
      </c>
      <c r="R23" s="94">
        <v>560</v>
      </c>
      <c r="S23" s="94">
        <v>-1</v>
      </c>
      <c r="T23" s="94">
        <v>-6</v>
      </c>
      <c r="U23" s="94">
        <v>24207</v>
      </c>
      <c r="V23" s="94">
        <v>5983979</v>
      </c>
    </row>
    <row r="24" spans="1:22" s="100" customFormat="1" ht="25.5" customHeight="1">
      <c r="A24" s="204" t="s">
        <v>40</v>
      </c>
      <c r="B24" s="205"/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-5</v>
      </c>
      <c r="R24" s="99">
        <v>-55</v>
      </c>
      <c r="S24" s="99">
        <v>5</v>
      </c>
      <c r="T24" s="99">
        <v>55</v>
      </c>
      <c r="U24" s="99">
        <v>0</v>
      </c>
      <c r="V24" s="99">
        <v>0</v>
      </c>
    </row>
    <row r="25" spans="1:22" s="66" customFormat="1" ht="19.5" customHeight="1">
      <c r="A25" s="98" t="s">
        <v>30</v>
      </c>
      <c r="B25" s="97"/>
      <c r="C25" s="94">
        <v>341</v>
      </c>
      <c r="D25" s="94">
        <v>64680</v>
      </c>
      <c r="E25" s="94">
        <v>9</v>
      </c>
      <c r="F25" s="94">
        <v>766</v>
      </c>
      <c r="G25" s="94">
        <v>4</v>
      </c>
      <c r="H25" s="94">
        <v>1700</v>
      </c>
      <c r="I25" s="94">
        <v>1</v>
      </c>
      <c r="J25" s="94">
        <v>400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70</v>
      </c>
      <c r="U25" s="94">
        <v>346</v>
      </c>
      <c r="V25" s="94">
        <v>64216</v>
      </c>
    </row>
    <row r="26" spans="1:22" s="66" customFormat="1" ht="19.5" customHeight="1">
      <c r="A26" s="98" t="s">
        <v>41</v>
      </c>
      <c r="B26" s="97"/>
      <c r="C26" s="94">
        <v>1</v>
      </c>
      <c r="D26" s="94">
        <v>100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1</v>
      </c>
      <c r="V26" s="94">
        <v>100</v>
      </c>
    </row>
    <row r="27" spans="1:22" s="66" customFormat="1" ht="19.5" customHeight="1">
      <c r="A27" s="98" t="s">
        <v>42</v>
      </c>
      <c r="B27" s="97"/>
      <c r="C27" s="94">
        <v>17984</v>
      </c>
      <c r="D27" s="94">
        <v>2202706</v>
      </c>
      <c r="E27" s="94">
        <v>65</v>
      </c>
      <c r="F27" s="94">
        <v>5932</v>
      </c>
      <c r="G27" s="94">
        <v>70</v>
      </c>
      <c r="H27" s="94">
        <v>7749</v>
      </c>
      <c r="I27" s="94">
        <v>1</v>
      </c>
      <c r="J27" s="94">
        <v>29</v>
      </c>
      <c r="K27" s="94">
        <v>0</v>
      </c>
      <c r="L27" s="94">
        <v>0</v>
      </c>
      <c r="M27" s="94">
        <v>2</v>
      </c>
      <c r="N27" s="94">
        <v>210</v>
      </c>
      <c r="O27" s="94">
        <v>2</v>
      </c>
      <c r="P27" s="94">
        <v>210</v>
      </c>
      <c r="Q27" s="94">
        <v>-1</v>
      </c>
      <c r="R27" s="94">
        <v>-390</v>
      </c>
      <c r="S27" s="94">
        <v>0</v>
      </c>
      <c r="T27" s="94">
        <v>0</v>
      </c>
      <c r="U27" s="94">
        <v>17978</v>
      </c>
      <c r="V27" s="94">
        <v>2200529</v>
      </c>
    </row>
    <row r="28" spans="1:22" s="66" customFormat="1" ht="19.5" customHeight="1" thickBot="1">
      <c r="A28" s="101" t="s">
        <v>8</v>
      </c>
      <c r="B28" s="102"/>
      <c r="C28" s="103">
        <v>58775</v>
      </c>
      <c r="D28" s="103">
        <v>4832168</v>
      </c>
      <c r="E28" s="103">
        <v>383</v>
      </c>
      <c r="F28" s="103">
        <v>30595</v>
      </c>
      <c r="G28" s="103">
        <v>175</v>
      </c>
      <c r="H28" s="103">
        <v>18978</v>
      </c>
      <c r="I28" s="103">
        <v>8</v>
      </c>
      <c r="J28" s="103">
        <v>8570</v>
      </c>
      <c r="K28" s="103">
        <v>1</v>
      </c>
      <c r="L28" s="103">
        <v>197</v>
      </c>
      <c r="M28" s="103">
        <v>5</v>
      </c>
      <c r="N28" s="103">
        <v>790</v>
      </c>
      <c r="O28" s="103">
        <v>7</v>
      </c>
      <c r="P28" s="103">
        <v>1045</v>
      </c>
      <c r="Q28" s="103">
        <v>4</v>
      </c>
      <c r="R28" s="103">
        <v>-841</v>
      </c>
      <c r="S28" s="103">
        <v>-7</v>
      </c>
      <c r="T28" s="103">
        <v>-523</v>
      </c>
      <c r="U28" s="103">
        <v>58978</v>
      </c>
      <c r="V28" s="103">
        <v>4850539</v>
      </c>
    </row>
    <row r="29" spans="1:22" ht="19.5" customHeight="1">
      <c r="A29" s="58" t="s">
        <v>117</v>
      </c>
      <c r="B29" s="58"/>
      <c r="C29" s="58"/>
      <c r="D29" s="58"/>
      <c r="E29" s="59" t="s">
        <v>1</v>
      </c>
      <c r="F29" s="58"/>
      <c r="G29" s="58"/>
      <c r="H29" s="58"/>
      <c r="I29" s="59" t="s">
        <v>118</v>
      </c>
      <c r="J29" s="58"/>
      <c r="K29" s="58"/>
      <c r="L29" s="60" t="s">
        <v>119</v>
      </c>
      <c r="M29" s="83"/>
      <c r="N29" s="83"/>
      <c r="O29" s="83"/>
      <c r="P29" s="83"/>
      <c r="R29" s="83"/>
      <c r="S29" s="83"/>
      <c r="T29" s="83"/>
      <c r="U29" s="83"/>
      <c r="V29" s="84" t="str">
        <f>'2492-00-01'!V34</f>
        <v>中華民國105年10月20日編製</v>
      </c>
    </row>
    <row r="30" spans="1:22" ht="19.5" customHeight="1">
      <c r="A30" s="58"/>
      <c r="B30" s="58"/>
      <c r="C30" s="58"/>
      <c r="D30" s="58"/>
      <c r="E30" s="59"/>
      <c r="F30" s="58"/>
      <c r="G30" s="58"/>
      <c r="H30" s="58"/>
      <c r="I30" s="59" t="s">
        <v>0</v>
      </c>
      <c r="J30" s="58"/>
      <c r="K30" s="58"/>
      <c r="L30" s="58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19.5" customHeight="1">
      <c r="A31" s="58"/>
      <c r="B31" s="58"/>
      <c r="C31" s="58"/>
      <c r="D31" s="58"/>
      <c r="E31" s="59"/>
      <c r="F31" s="58"/>
      <c r="G31" s="58"/>
      <c r="H31" s="58"/>
      <c r="I31" s="59"/>
      <c r="J31" s="58"/>
      <c r="K31" s="58"/>
      <c r="L31" s="58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19" ht="19.5" customHeight="1">
      <c r="A32" s="25" t="s">
        <v>144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</row>
    <row r="33" spans="1:19" ht="16.5">
      <c r="A33" s="25" t="s">
        <v>93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</row>
    <row r="34" spans="1:22" ht="16.5">
      <c r="A34" s="37" t="s">
        <v>123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</row>
  </sheetData>
  <sheetProtection/>
  <mergeCells count="15">
    <mergeCell ref="M7:N7"/>
    <mergeCell ref="O7:P7"/>
    <mergeCell ref="Q7:R7"/>
    <mergeCell ref="S7:T7"/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SheetLayoutView="100" zoomScalePageLayoutView="0" workbookViewId="0" topLeftCell="A1">
      <selection activeCell="K45" sqref="K45"/>
    </sheetView>
  </sheetViews>
  <sheetFormatPr defaultColWidth="9.00390625" defaultRowHeight="16.5"/>
  <cols>
    <col min="1" max="1" width="10.00390625" style="67" customWidth="1"/>
    <col min="2" max="2" width="2.625" style="68" customWidth="1"/>
    <col min="3" max="3" width="11.625" style="67" bestFit="1" customWidth="1"/>
    <col min="4" max="4" width="15.00390625" style="67" bestFit="1" customWidth="1"/>
    <col min="5" max="5" width="9.50390625" style="67" bestFit="1" customWidth="1"/>
    <col min="6" max="6" width="10.75390625" style="67" customWidth="1"/>
    <col min="7" max="7" width="9.50390625" style="67" bestFit="1" customWidth="1"/>
    <col min="8" max="8" width="11.625" style="67" customWidth="1"/>
    <col min="9" max="9" width="8.75390625" style="67" customWidth="1"/>
    <col min="10" max="10" width="10.75390625" style="67" customWidth="1"/>
    <col min="11" max="11" width="7.625" style="67" customWidth="1"/>
    <col min="12" max="12" width="10.50390625" style="67" customWidth="1"/>
    <col min="13" max="13" width="8.50390625" style="67" bestFit="1" customWidth="1"/>
    <col min="14" max="14" width="10.50390625" style="67" bestFit="1" customWidth="1"/>
    <col min="15" max="15" width="8.50390625" style="67" bestFit="1" customWidth="1"/>
    <col min="16" max="16" width="10.50390625" style="67" bestFit="1" customWidth="1"/>
    <col min="17" max="17" width="6.75390625" style="67" customWidth="1"/>
    <col min="18" max="18" width="8.875" style="67" customWidth="1"/>
    <col min="19" max="19" width="8.375" style="67" customWidth="1"/>
    <col min="20" max="20" width="11.25390625" style="67" customWidth="1"/>
    <col min="21" max="21" width="13.875" style="67" bestFit="1" customWidth="1"/>
    <col min="22" max="22" width="14.375" style="67" customWidth="1"/>
    <col min="23" max="16384" width="9.00390625" style="67" customWidth="1"/>
  </cols>
  <sheetData>
    <row r="1" spans="1:22" ht="19.5" customHeight="1">
      <c r="A1" s="72" t="s">
        <v>126</v>
      </c>
      <c r="B1" s="73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U1" s="72" t="s">
        <v>16</v>
      </c>
      <c r="V1" s="74" t="s">
        <v>127</v>
      </c>
    </row>
    <row r="2" spans="1:22" ht="19.5" customHeight="1" thickBot="1">
      <c r="A2" s="75" t="s">
        <v>17</v>
      </c>
      <c r="B2" s="73" t="s">
        <v>134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76"/>
      <c r="P2" s="77"/>
      <c r="Q2" s="76"/>
      <c r="R2" s="76"/>
      <c r="S2" s="77"/>
      <c r="T2" s="78"/>
      <c r="U2" s="75" t="s">
        <v>135</v>
      </c>
      <c r="V2" s="79" t="s">
        <v>44</v>
      </c>
    </row>
    <row r="3" spans="1:22" s="80" customFormat="1" ht="18.75" customHeight="1">
      <c r="A3" s="210" t="s">
        <v>136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</row>
    <row r="4" spans="1:22" s="80" customFormat="1" ht="18.7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2" s="85" customFormat="1" ht="18" customHeight="1" thickBot="1">
      <c r="A5" s="81"/>
      <c r="B5" s="81"/>
      <c r="C5" s="81"/>
      <c r="D5" s="81"/>
      <c r="E5" s="81"/>
      <c r="F5" s="81"/>
      <c r="G5" s="82"/>
      <c r="H5" s="81"/>
      <c r="I5" s="68"/>
      <c r="J5" s="81"/>
      <c r="K5" s="105" t="str">
        <f>'2492-00-02'!K5</f>
        <v>   中華民國 105年09月</v>
      </c>
      <c r="L5" s="68"/>
      <c r="M5" s="68"/>
      <c r="N5" s="68"/>
      <c r="O5" s="81"/>
      <c r="P5" s="81"/>
      <c r="Q5" s="81"/>
      <c r="R5" s="81"/>
      <c r="S5" s="81"/>
      <c r="V5" s="84" t="s">
        <v>121</v>
      </c>
    </row>
    <row r="6" spans="1:22" ht="19.5" customHeight="1">
      <c r="A6" s="86"/>
      <c r="B6" s="87"/>
      <c r="C6" s="197" t="s">
        <v>19</v>
      </c>
      <c r="D6" s="198"/>
      <c r="E6" s="201" t="s">
        <v>20</v>
      </c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197" t="s">
        <v>21</v>
      </c>
      <c r="V6" s="206"/>
    </row>
    <row r="7" spans="1:22" ht="19.5" customHeight="1">
      <c r="A7" s="88"/>
      <c r="B7" s="89"/>
      <c r="C7" s="199"/>
      <c r="D7" s="200"/>
      <c r="E7" s="208" t="s">
        <v>22</v>
      </c>
      <c r="F7" s="209"/>
      <c r="G7" s="208" t="s">
        <v>33</v>
      </c>
      <c r="H7" s="209"/>
      <c r="I7" s="208" t="s">
        <v>31</v>
      </c>
      <c r="J7" s="209"/>
      <c r="K7" s="208" t="s">
        <v>32</v>
      </c>
      <c r="L7" s="209"/>
      <c r="M7" s="208" t="s">
        <v>23</v>
      </c>
      <c r="N7" s="209"/>
      <c r="O7" s="208" t="s">
        <v>43</v>
      </c>
      <c r="P7" s="209"/>
      <c r="Q7" s="208" t="s">
        <v>24</v>
      </c>
      <c r="R7" s="209"/>
      <c r="S7" s="208" t="s">
        <v>25</v>
      </c>
      <c r="T7" s="209"/>
      <c r="U7" s="199"/>
      <c r="V7" s="207"/>
    </row>
    <row r="8" spans="1:22" ht="19.5" customHeight="1" thickBot="1">
      <c r="A8" s="90"/>
      <c r="B8" s="91"/>
      <c r="C8" s="92" t="s">
        <v>26</v>
      </c>
      <c r="D8" s="92" t="s">
        <v>27</v>
      </c>
      <c r="E8" s="92" t="s">
        <v>26</v>
      </c>
      <c r="F8" s="92" t="s">
        <v>27</v>
      </c>
      <c r="G8" s="92" t="s">
        <v>26</v>
      </c>
      <c r="H8" s="92" t="s">
        <v>27</v>
      </c>
      <c r="I8" s="92" t="s">
        <v>26</v>
      </c>
      <c r="J8" s="92" t="s">
        <v>27</v>
      </c>
      <c r="K8" s="92" t="s">
        <v>26</v>
      </c>
      <c r="L8" s="92" t="s">
        <v>27</v>
      </c>
      <c r="M8" s="92" t="s">
        <v>26</v>
      </c>
      <c r="N8" s="92" t="s">
        <v>27</v>
      </c>
      <c r="O8" s="92" t="s">
        <v>26</v>
      </c>
      <c r="P8" s="92" t="s">
        <v>27</v>
      </c>
      <c r="Q8" s="92" t="s">
        <v>26</v>
      </c>
      <c r="R8" s="92" t="s">
        <v>27</v>
      </c>
      <c r="S8" s="92" t="s">
        <v>26</v>
      </c>
      <c r="T8" s="92" t="s">
        <v>27</v>
      </c>
      <c r="U8" s="92" t="s">
        <v>26</v>
      </c>
      <c r="V8" s="93" t="s">
        <v>27</v>
      </c>
    </row>
    <row r="9" spans="1:22" s="66" customFormat="1" ht="19.5" customHeight="1">
      <c r="A9" s="167" t="s">
        <v>68</v>
      </c>
      <c r="B9" s="168"/>
      <c r="C9" s="106">
        <v>829397</v>
      </c>
      <c r="D9" s="106">
        <v>165415546</v>
      </c>
      <c r="E9" s="106">
        <v>4013</v>
      </c>
      <c r="F9" s="106">
        <v>526422</v>
      </c>
      <c r="G9" s="106">
        <v>2488</v>
      </c>
      <c r="H9" s="106">
        <v>481192</v>
      </c>
      <c r="I9" s="106">
        <v>142</v>
      </c>
      <c r="J9" s="106">
        <v>199428</v>
      </c>
      <c r="K9" s="106">
        <v>25</v>
      </c>
      <c r="L9" s="106">
        <v>39211</v>
      </c>
      <c r="M9" s="106">
        <v>107</v>
      </c>
      <c r="N9" s="106">
        <v>36828</v>
      </c>
      <c r="O9" s="106">
        <v>107</v>
      </c>
      <c r="P9" s="106">
        <v>36873</v>
      </c>
      <c r="Q9" s="106">
        <v>0</v>
      </c>
      <c r="R9" s="106">
        <v>0</v>
      </c>
      <c r="S9" s="106">
        <v>1</v>
      </c>
      <c r="T9" s="106">
        <f>T10+T31</f>
        <v>630</v>
      </c>
      <c r="U9" s="106">
        <v>830923</v>
      </c>
      <c r="V9" s="106">
        <f>D9+F9-H9+J9-L9+N9-P9+R9+T9</f>
        <v>165621578</v>
      </c>
    </row>
    <row r="10" spans="1:22" s="66" customFormat="1" ht="19.5" customHeight="1">
      <c r="A10" s="169" t="s">
        <v>69</v>
      </c>
      <c r="B10" s="186"/>
      <c r="C10" s="106">
        <v>810442</v>
      </c>
      <c r="D10" s="106">
        <v>163372047</v>
      </c>
      <c r="E10" s="106">
        <v>3995</v>
      </c>
      <c r="F10" s="106">
        <v>523822</v>
      </c>
      <c r="G10" s="106">
        <v>2478</v>
      </c>
      <c r="H10" s="106">
        <v>480392</v>
      </c>
      <c r="I10" s="106">
        <v>141</v>
      </c>
      <c r="J10" s="106">
        <v>198228</v>
      </c>
      <c r="K10" s="106">
        <v>25</v>
      </c>
      <c r="L10" s="106">
        <v>39211</v>
      </c>
      <c r="M10" s="106">
        <v>106</v>
      </c>
      <c r="N10" s="106">
        <v>36728</v>
      </c>
      <c r="O10" s="106">
        <v>107</v>
      </c>
      <c r="P10" s="106">
        <v>36873</v>
      </c>
      <c r="Q10" s="106">
        <v>0</v>
      </c>
      <c r="R10" s="106">
        <v>0</v>
      </c>
      <c r="S10" s="106">
        <v>2</v>
      </c>
      <c r="T10" s="106">
        <f>SUM(T11:T30)</f>
        <v>635</v>
      </c>
      <c r="U10" s="106">
        <v>811960</v>
      </c>
      <c r="V10" s="106">
        <f>SUM(V11:V30)</f>
        <v>163574982</v>
      </c>
    </row>
    <row r="11" spans="1:22" s="66" customFormat="1" ht="19.5" customHeight="1">
      <c r="A11" s="185" t="s">
        <v>88</v>
      </c>
      <c r="B11" s="186"/>
      <c r="C11" s="106">
        <v>137572</v>
      </c>
      <c r="D11" s="106">
        <v>26583173</v>
      </c>
      <c r="E11" s="106">
        <v>541</v>
      </c>
      <c r="F11" s="106">
        <v>88918</v>
      </c>
      <c r="G11" s="106">
        <v>389</v>
      </c>
      <c r="H11" s="106">
        <v>89526</v>
      </c>
      <c r="I11" s="106">
        <v>14</v>
      </c>
      <c r="J11" s="106">
        <v>22982</v>
      </c>
      <c r="K11" s="106">
        <v>6</v>
      </c>
      <c r="L11" s="106">
        <v>1089</v>
      </c>
      <c r="M11" s="106">
        <v>22</v>
      </c>
      <c r="N11" s="106">
        <v>3358</v>
      </c>
      <c r="O11" s="106">
        <v>28</v>
      </c>
      <c r="P11" s="106">
        <v>8348</v>
      </c>
      <c r="Q11" s="106">
        <v>0</v>
      </c>
      <c r="R11" s="106">
        <v>0</v>
      </c>
      <c r="S11" s="106">
        <v>-1</v>
      </c>
      <c r="T11" s="106">
        <v>-115</v>
      </c>
      <c r="U11" s="106">
        <v>137717</v>
      </c>
      <c r="V11" s="106">
        <v>26599353</v>
      </c>
    </row>
    <row r="12" spans="1:22" s="66" customFormat="1" ht="19.5" customHeight="1">
      <c r="A12" s="185" t="s">
        <v>90</v>
      </c>
      <c r="B12" s="186"/>
      <c r="C12" s="106">
        <v>56350</v>
      </c>
      <c r="D12" s="106">
        <v>11952309</v>
      </c>
      <c r="E12" s="106">
        <v>328</v>
      </c>
      <c r="F12" s="106">
        <v>61728</v>
      </c>
      <c r="G12" s="106">
        <v>294</v>
      </c>
      <c r="H12" s="106">
        <v>61414</v>
      </c>
      <c r="I12" s="106">
        <v>11</v>
      </c>
      <c r="J12" s="106">
        <v>4920</v>
      </c>
      <c r="K12" s="106">
        <v>1</v>
      </c>
      <c r="L12" s="106">
        <v>2800</v>
      </c>
      <c r="M12" s="106">
        <v>17</v>
      </c>
      <c r="N12" s="106">
        <v>2947</v>
      </c>
      <c r="O12" s="106">
        <v>22</v>
      </c>
      <c r="P12" s="106">
        <v>3490</v>
      </c>
      <c r="Q12" s="106">
        <v>0</v>
      </c>
      <c r="R12" s="106">
        <v>0</v>
      </c>
      <c r="S12" s="106">
        <v>1</v>
      </c>
      <c r="T12" s="106">
        <v>50</v>
      </c>
      <c r="U12" s="106">
        <v>56380</v>
      </c>
      <c r="V12" s="106">
        <v>11954249</v>
      </c>
    </row>
    <row r="13" spans="1:22" s="66" customFormat="1" ht="19.5" customHeight="1">
      <c r="A13" s="155" t="s">
        <v>142</v>
      </c>
      <c r="B13" s="156"/>
      <c r="C13" s="106">
        <v>50276</v>
      </c>
      <c r="D13" s="106">
        <v>12642218</v>
      </c>
      <c r="E13" s="106">
        <v>341</v>
      </c>
      <c r="F13" s="106">
        <v>55316</v>
      </c>
      <c r="G13" s="106">
        <v>244</v>
      </c>
      <c r="H13" s="106">
        <v>70982</v>
      </c>
      <c r="I13" s="106">
        <v>11</v>
      </c>
      <c r="J13" s="106">
        <v>14339</v>
      </c>
      <c r="K13" s="106">
        <v>3</v>
      </c>
      <c r="L13" s="106">
        <v>465</v>
      </c>
      <c r="M13" s="106">
        <v>13</v>
      </c>
      <c r="N13" s="106">
        <v>4488</v>
      </c>
      <c r="O13" s="106">
        <v>5</v>
      </c>
      <c r="P13" s="106">
        <v>7241</v>
      </c>
      <c r="Q13" s="106">
        <v>0</v>
      </c>
      <c r="R13" s="106">
        <v>0</v>
      </c>
      <c r="S13" s="106">
        <v>-1</v>
      </c>
      <c r="T13" s="106">
        <v>0</v>
      </c>
      <c r="U13" s="106">
        <v>50380</v>
      </c>
      <c r="V13" s="106">
        <v>12637673</v>
      </c>
    </row>
    <row r="14" spans="1:22" s="66" customFormat="1" ht="19.5" customHeight="1">
      <c r="A14" s="155" t="s">
        <v>7</v>
      </c>
      <c r="B14" s="156"/>
      <c r="C14" s="106">
        <v>105254</v>
      </c>
      <c r="D14" s="106">
        <v>18926534</v>
      </c>
      <c r="E14" s="106">
        <v>395</v>
      </c>
      <c r="F14" s="106">
        <v>52507</v>
      </c>
      <c r="G14" s="106">
        <v>239</v>
      </c>
      <c r="H14" s="106">
        <v>43215</v>
      </c>
      <c r="I14" s="106">
        <v>12</v>
      </c>
      <c r="J14" s="106">
        <v>11789</v>
      </c>
      <c r="K14" s="106">
        <v>1</v>
      </c>
      <c r="L14" s="106">
        <v>9900</v>
      </c>
      <c r="M14" s="106">
        <v>8</v>
      </c>
      <c r="N14" s="106">
        <v>2978</v>
      </c>
      <c r="O14" s="106">
        <v>7</v>
      </c>
      <c r="P14" s="106">
        <v>4607</v>
      </c>
      <c r="Q14" s="106">
        <v>0</v>
      </c>
      <c r="R14" s="106">
        <v>0</v>
      </c>
      <c r="S14" s="106">
        <v>-1</v>
      </c>
      <c r="T14" s="106">
        <v>-380</v>
      </c>
      <c r="U14" s="106">
        <v>105410</v>
      </c>
      <c r="V14" s="106">
        <v>18935706</v>
      </c>
    </row>
    <row r="15" spans="1:22" s="83" customFormat="1" ht="19.5" customHeight="1">
      <c r="A15" s="155" t="s">
        <v>70</v>
      </c>
      <c r="B15" s="156"/>
      <c r="C15" s="106">
        <v>61093</v>
      </c>
      <c r="D15" s="106">
        <v>11981387</v>
      </c>
      <c r="E15" s="106">
        <v>309</v>
      </c>
      <c r="F15" s="106">
        <v>38905</v>
      </c>
      <c r="G15" s="106">
        <v>199</v>
      </c>
      <c r="H15" s="106">
        <v>36949</v>
      </c>
      <c r="I15" s="106">
        <v>16</v>
      </c>
      <c r="J15" s="106">
        <v>21281</v>
      </c>
      <c r="K15" s="106">
        <v>3</v>
      </c>
      <c r="L15" s="106">
        <v>13150</v>
      </c>
      <c r="M15" s="106">
        <v>4</v>
      </c>
      <c r="N15" s="106">
        <v>560</v>
      </c>
      <c r="O15" s="106">
        <v>2</v>
      </c>
      <c r="P15" s="106">
        <v>110</v>
      </c>
      <c r="Q15" s="106">
        <v>0</v>
      </c>
      <c r="R15" s="106">
        <v>0</v>
      </c>
      <c r="S15" s="106">
        <v>1</v>
      </c>
      <c r="T15" s="106">
        <v>-842</v>
      </c>
      <c r="U15" s="106">
        <v>61206</v>
      </c>
      <c r="V15" s="106">
        <v>11991083</v>
      </c>
    </row>
    <row r="16" spans="1:22" s="66" customFormat="1" ht="19.5" customHeight="1">
      <c r="A16" s="155" t="s">
        <v>92</v>
      </c>
      <c r="B16" s="156"/>
      <c r="C16" s="106">
        <v>112866</v>
      </c>
      <c r="D16" s="106">
        <v>24606178</v>
      </c>
      <c r="E16" s="106">
        <v>985</v>
      </c>
      <c r="F16" s="106">
        <v>73008</v>
      </c>
      <c r="G16" s="106">
        <v>318</v>
      </c>
      <c r="H16" s="106">
        <v>46148</v>
      </c>
      <c r="I16" s="106">
        <v>16</v>
      </c>
      <c r="J16" s="106">
        <v>24384</v>
      </c>
      <c r="K16" s="106">
        <v>4</v>
      </c>
      <c r="L16" s="106">
        <v>349</v>
      </c>
      <c r="M16" s="106">
        <v>4</v>
      </c>
      <c r="N16" s="106">
        <v>1800</v>
      </c>
      <c r="O16" s="106">
        <v>7</v>
      </c>
      <c r="P16" s="106">
        <v>1023</v>
      </c>
      <c r="Q16" s="106">
        <v>0</v>
      </c>
      <c r="R16" s="106">
        <v>0</v>
      </c>
      <c r="S16" s="106">
        <v>1</v>
      </c>
      <c r="T16" s="106">
        <v>244</v>
      </c>
      <c r="U16" s="106">
        <v>113531</v>
      </c>
      <c r="V16" s="106">
        <v>24658094</v>
      </c>
    </row>
    <row r="17" spans="1:22" s="66" customFormat="1" ht="19.5" customHeight="1">
      <c r="A17" s="155" t="s">
        <v>71</v>
      </c>
      <c r="B17" s="156"/>
      <c r="C17" s="106">
        <v>23558</v>
      </c>
      <c r="D17" s="106">
        <v>4798422</v>
      </c>
      <c r="E17" s="106">
        <v>102</v>
      </c>
      <c r="F17" s="106">
        <v>16687</v>
      </c>
      <c r="G17" s="106">
        <v>69</v>
      </c>
      <c r="H17" s="106">
        <v>8500</v>
      </c>
      <c r="I17" s="106">
        <v>4</v>
      </c>
      <c r="J17" s="106">
        <v>1320</v>
      </c>
      <c r="K17" s="106">
        <v>0</v>
      </c>
      <c r="L17" s="106">
        <v>0</v>
      </c>
      <c r="M17" s="106">
        <v>2</v>
      </c>
      <c r="N17" s="106">
        <v>7000</v>
      </c>
      <c r="O17" s="106">
        <v>3</v>
      </c>
      <c r="P17" s="106">
        <v>406</v>
      </c>
      <c r="Q17" s="106">
        <v>0</v>
      </c>
      <c r="R17" s="106">
        <v>0</v>
      </c>
      <c r="S17" s="106">
        <v>0</v>
      </c>
      <c r="T17" s="106">
        <v>0</v>
      </c>
      <c r="U17" s="106">
        <v>23590</v>
      </c>
      <c r="V17" s="106">
        <v>4814523</v>
      </c>
    </row>
    <row r="18" spans="1:22" s="66" customFormat="1" ht="19.5" customHeight="1">
      <c r="A18" s="155" t="s">
        <v>72</v>
      </c>
      <c r="B18" s="156"/>
      <c r="C18" s="106">
        <v>15921</v>
      </c>
      <c r="D18" s="106">
        <v>2965462</v>
      </c>
      <c r="E18" s="106">
        <v>94</v>
      </c>
      <c r="F18" s="106">
        <v>14198</v>
      </c>
      <c r="G18" s="106">
        <v>48</v>
      </c>
      <c r="H18" s="106">
        <v>7352</v>
      </c>
      <c r="I18" s="106">
        <v>5</v>
      </c>
      <c r="J18" s="106">
        <v>25050</v>
      </c>
      <c r="K18" s="106">
        <v>0</v>
      </c>
      <c r="L18" s="106">
        <v>0</v>
      </c>
      <c r="M18" s="106">
        <v>5</v>
      </c>
      <c r="N18" s="106">
        <v>900</v>
      </c>
      <c r="O18" s="106">
        <v>5</v>
      </c>
      <c r="P18" s="106">
        <v>3030</v>
      </c>
      <c r="Q18" s="106">
        <v>0</v>
      </c>
      <c r="R18" s="106">
        <v>0</v>
      </c>
      <c r="S18" s="106">
        <v>1</v>
      </c>
      <c r="T18" s="106">
        <v>250</v>
      </c>
      <c r="U18" s="106">
        <v>15968</v>
      </c>
      <c r="V18" s="106">
        <v>2995478</v>
      </c>
    </row>
    <row r="19" spans="1:22" s="66" customFormat="1" ht="19.5" customHeight="1">
      <c r="A19" s="155" t="s">
        <v>73</v>
      </c>
      <c r="B19" s="156"/>
      <c r="C19" s="106">
        <v>31905</v>
      </c>
      <c r="D19" s="106">
        <v>4391862</v>
      </c>
      <c r="E19" s="106">
        <v>89</v>
      </c>
      <c r="F19" s="106">
        <v>11474</v>
      </c>
      <c r="G19" s="106">
        <v>61</v>
      </c>
      <c r="H19" s="106">
        <v>4897</v>
      </c>
      <c r="I19" s="106">
        <v>1</v>
      </c>
      <c r="J19" s="106">
        <v>140</v>
      </c>
      <c r="K19" s="106">
        <v>2</v>
      </c>
      <c r="L19" s="106">
        <v>14</v>
      </c>
      <c r="M19" s="106">
        <v>3</v>
      </c>
      <c r="N19" s="106">
        <v>600</v>
      </c>
      <c r="O19" s="106">
        <v>1</v>
      </c>
      <c r="P19" s="106">
        <v>990</v>
      </c>
      <c r="Q19" s="106">
        <v>0</v>
      </c>
      <c r="R19" s="106">
        <v>0</v>
      </c>
      <c r="S19" s="106">
        <v>0</v>
      </c>
      <c r="T19" s="106">
        <v>0</v>
      </c>
      <c r="U19" s="106">
        <v>31935</v>
      </c>
      <c r="V19" s="106">
        <v>4398175</v>
      </c>
    </row>
    <row r="20" spans="1:22" s="66" customFormat="1" ht="19.5" customHeight="1">
      <c r="A20" s="155" t="s">
        <v>74</v>
      </c>
      <c r="B20" s="156"/>
      <c r="C20" s="106">
        <v>35150</v>
      </c>
      <c r="D20" s="106">
        <v>7624954</v>
      </c>
      <c r="E20" s="106">
        <v>132</v>
      </c>
      <c r="F20" s="106">
        <v>20041</v>
      </c>
      <c r="G20" s="106">
        <v>96</v>
      </c>
      <c r="H20" s="106">
        <v>22369</v>
      </c>
      <c r="I20" s="106">
        <v>16</v>
      </c>
      <c r="J20" s="106">
        <v>16899</v>
      </c>
      <c r="K20" s="106">
        <v>0</v>
      </c>
      <c r="L20" s="106">
        <v>0</v>
      </c>
      <c r="M20" s="106">
        <v>3</v>
      </c>
      <c r="N20" s="106">
        <v>3400</v>
      </c>
      <c r="O20" s="106">
        <v>4</v>
      </c>
      <c r="P20" s="106">
        <v>3248</v>
      </c>
      <c r="Q20" s="106">
        <v>0</v>
      </c>
      <c r="R20" s="106">
        <v>0</v>
      </c>
      <c r="S20" s="106">
        <v>0</v>
      </c>
      <c r="T20" s="106">
        <v>0</v>
      </c>
      <c r="U20" s="106">
        <v>35185</v>
      </c>
      <c r="V20" s="106">
        <v>7639677</v>
      </c>
    </row>
    <row r="21" spans="1:22" s="66" customFormat="1" ht="19.5" customHeight="1">
      <c r="A21" s="155" t="s">
        <v>75</v>
      </c>
      <c r="B21" s="156"/>
      <c r="C21" s="106">
        <v>27927</v>
      </c>
      <c r="D21" s="106">
        <v>5585546</v>
      </c>
      <c r="E21" s="106">
        <v>61</v>
      </c>
      <c r="F21" s="106">
        <v>7332</v>
      </c>
      <c r="G21" s="106">
        <v>54</v>
      </c>
      <c r="H21" s="106">
        <v>12624</v>
      </c>
      <c r="I21" s="106">
        <v>2</v>
      </c>
      <c r="J21" s="106">
        <v>1190</v>
      </c>
      <c r="K21" s="106">
        <v>0</v>
      </c>
      <c r="L21" s="106">
        <v>0</v>
      </c>
      <c r="M21" s="106">
        <v>3</v>
      </c>
      <c r="N21" s="106">
        <v>1709</v>
      </c>
      <c r="O21" s="106">
        <v>2</v>
      </c>
      <c r="P21" s="106">
        <v>300</v>
      </c>
      <c r="Q21" s="106">
        <v>0</v>
      </c>
      <c r="R21" s="106">
        <v>0</v>
      </c>
      <c r="S21" s="106">
        <v>0</v>
      </c>
      <c r="T21" s="106">
        <v>0</v>
      </c>
      <c r="U21" s="106">
        <v>27935</v>
      </c>
      <c r="V21" s="106">
        <v>5582853</v>
      </c>
    </row>
    <row r="22" spans="1:22" s="66" customFormat="1" ht="19.5" customHeight="1">
      <c r="A22" s="155" t="s">
        <v>76</v>
      </c>
      <c r="B22" s="156"/>
      <c r="C22" s="106">
        <v>21983</v>
      </c>
      <c r="D22" s="106">
        <v>6123621</v>
      </c>
      <c r="E22" s="106">
        <v>99</v>
      </c>
      <c r="F22" s="106">
        <v>12078</v>
      </c>
      <c r="G22" s="106">
        <v>72</v>
      </c>
      <c r="H22" s="106">
        <v>11694</v>
      </c>
      <c r="I22" s="106">
        <v>8</v>
      </c>
      <c r="J22" s="106">
        <v>24100</v>
      </c>
      <c r="K22" s="106">
        <v>1</v>
      </c>
      <c r="L22" s="106">
        <v>27</v>
      </c>
      <c r="M22" s="106">
        <v>2</v>
      </c>
      <c r="N22" s="106">
        <v>3248</v>
      </c>
      <c r="O22" s="106">
        <v>2</v>
      </c>
      <c r="P22" s="106">
        <v>1230</v>
      </c>
      <c r="Q22" s="106">
        <v>0</v>
      </c>
      <c r="R22" s="106">
        <v>0</v>
      </c>
      <c r="S22" s="106">
        <v>0</v>
      </c>
      <c r="T22" s="106">
        <v>0</v>
      </c>
      <c r="U22" s="106">
        <v>22010</v>
      </c>
      <c r="V22" s="106">
        <v>6150096</v>
      </c>
    </row>
    <row r="23" spans="1:22" s="66" customFormat="1" ht="19.5" customHeight="1">
      <c r="A23" s="155" t="s">
        <v>77</v>
      </c>
      <c r="B23" s="156"/>
      <c r="C23" s="106">
        <v>17204</v>
      </c>
      <c r="D23" s="106">
        <v>3106821</v>
      </c>
      <c r="E23" s="106">
        <v>57</v>
      </c>
      <c r="F23" s="106">
        <v>7575</v>
      </c>
      <c r="G23" s="106">
        <v>38</v>
      </c>
      <c r="H23" s="106">
        <v>5143</v>
      </c>
      <c r="I23" s="106">
        <v>4</v>
      </c>
      <c r="J23" s="106">
        <v>3260</v>
      </c>
      <c r="K23" s="106">
        <v>0</v>
      </c>
      <c r="L23" s="106">
        <v>0</v>
      </c>
      <c r="M23" s="106">
        <v>3</v>
      </c>
      <c r="N23" s="106">
        <v>350</v>
      </c>
      <c r="O23" s="106">
        <v>4</v>
      </c>
      <c r="P23" s="106">
        <v>190</v>
      </c>
      <c r="Q23" s="106">
        <v>0</v>
      </c>
      <c r="R23" s="106">
        <v>0</v>
      </c>
      <c r="S23" s="106">
        <v>0</v>
      </c>
      <c r="T23" s="106">
        <v>0</v>
      </c>
      <c r="U23" s="106">
        <v>17222</v>
      </c>
      <c r="V23" s="106">
        <v>3112673</v>
      </c>
    </row>
    <row r="24" spans="1:22" s="66" customFormat="1" ht="19.5" customHeight="1">
      <c r="A24" s="155" t="s">
        <v>78</v>
      </c>
      <c r="B24" s="156"/>
      <c r="C24" s="106">
        <v>28632</v>
      </c>
      <c r="D24" s="106">
        <v>5479339</v>
      </c>
      <c r="E24" s="106">
        <v>89</v>
      </c>
      <c r="F24" s="106">
        <v>11099</v>
      </c>
      <c r="G24" s="106">
        <v>63</v>
      </c>
      <c r="H24" s="106">
        <v>12335</v>
      </c>
      <c r="I24" s="106">
        <v>8</v>
      </c>
      <c r="J24" s="106">
        <v>6675</v>
      </c>
      <c r="K24" s="106">
        <v>2</v>
      </c>
      <c r="L24" s="106">
        <v>9220</v>
      </c>
      <c r="M24" s="106">
        <v>3</v>
      </c>
      <c r="N24" s="106">
        <v>220</v>
      </c>
      <c r="O24" s="106">
        <v>3</v>
      </c>
      <c r="P24" s="106">
        <v>670</v>
      </c>
      <c r="Q24" s="106">
        <v>0</v>
      </c>
      <c r="R24" s="106">
        <v>0</v>
      </c>
      <c r="S24" s="106">
        <v>1</v>
      </c>
      <c r="T24" s="106">
        <v>1500</v>
      </c>
      <c r="U24" s="106">
        <v>28659</v>
      </c>
      <c r="V24" s="106">
        <v>5476608</v>
      </c>
    </row>
    <row r="25" spans="1:22" s="66" customFormat="1" ht="19.5" customHeight="1">
      <c r="A25" s="155" t="s">
        <v>6</v>
      </c>
      <c r="B25" s="156"/>
      <c r="C25" s="106">
        <v>17818</v>
      </c>
      <c r="D25" s="106">
        <v>2312820</v>
      </c>
      <c r="E25" s="106">
        <v>64</v>
      </c>
      <c r="F25" s="106">
        <v>12666</v>
      </c>
      <c r="G25" s="106">
        <v>73</v>
      </c>
      <c r="H25" s="106">
        <v>12670</v>
      </c>
      <c r="I25" s="106">
        <v>3</v>
      </c>
      <c r="J25" s="106">
        <v>1104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17809</v>
      </c>
      <c r="V25" s="106">
        <v>2313920</v>
      </c>
    </row>
    <row r="26" spans="1:22" s="66" customFormat="1" ht="19.5" customHeight="1">
      <c r="A26" s="155" t="s">
        <v>79</v>
      </c>
      <c r="B26" s="156"/>
      <c r="C26" s="106">
        <v>18439</v>
      </c>
      <c r="D26" s="106">
        <v>4781674</v>
      </c>
      <c r="E26" s="106">
        <v>66</v>
      </c>
      <c r="F26" s="106">
        <v>8910</v>
      </c>
      <c r="G26" s="106">
        <v>49</v>
      </c>
      <c r="H26" s="106">
        <v>10066</v>
      </c>
      <c r="I26" s="106">
        <v>1</v>
      </c>
      <c r="J26" s="106">
        <v>95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18456</v>
      </c>
      <c r="V26" s="106">
        <v>4780614</v>
      </c>
    </row>
    <row r="27" spans="1:22" s="66" customFormat="1" ht="19.5" customHeight="1">
      <c r="A27" s="155" t="s">
        <v>80</v>
      </c>
      <c r="B27" s="156"/>
      <c r="C27" s="106">
        <v>5979</v>
      </c>
      <c r="D27" s="106">
        <v>888002</v>
      </c>
      <c r="E27" s="106">
        <v>11</v>
      </c>
      <c r="F27" s="106">
        <v>1243</v>
      </c>
      <c r="G27" s="106">
        <v>23</v>
      </c>
      <c r="H27" s="106">
        <v>633</v>
      </c>
      <c r="I27" s="106">
        <v>1</v>
      </c>
      <c r="J27" s="106">
        <v>500</v>
      </c>
      <c r="K27" s="106">
        <v>1</v>
      </c>
      <c r="L27" s="106">
        <v>2000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5967</v>
      </c>
      <c r="V27" s="106">
        <v>887111</v>
      </c>
    </row>
    <row r="28" spans="1:22" s="66" customFormat="1" ht="19.5" customHeight="1">
      <c r="A28" s="155" t="s">
        <v>81</v>
      </c>
      <c r="B28" s="156"/>
      <c r="C28" s="106">
        <v>11636</v>
      </c>
      <c r="D28" s="106">
        <v>2636049</v>
      </c>
      <c r="E28" s="106">
        <v>80</v>
      </c>
      <c r="F28" s="106">
        <v>10209</v>
      </c>
      <c r="G28" s="106">
        <v>52</v>
      </c>
      <c r="H28" s="106">
        <v>10023</v>
      </c>
      <c r="I28" s="106">
        <v>2</v>
      </c>
      <c r="J28" s="106">
        <v>1500</v>
      </c>
      <c r="K28" s="106">
        <v>0</v>
      </c>
      <c r="L28" s="106">
        <v>0</v>
      </c>
      <c r="M28" s="106">
        <v>5</v>
      </c>
      <c r="N28" s="106">
        <v>1600</v>
      </c>
      <c r="O28" s="106">
        <v>4</v>
      </c>
      <c r="P28" s="106">
        <v>600</v>
      </c>
      <c r="Q28" s="106">
        <v>0</v>
      </c>
      <c r="R28" s="106">
        <v>0</v>
      </c>
      <c r="S28" s="106">
        <v>0</v>
      </c>
      <c r="T28" s="106">
        <v>-72</v>
      </c>
      <c r="U28" s="106">
        <v>11665</v>
      </c>
      <c r="V28" s="106">
        <v>2638662</v>
      </c>
    </row>
    <row r="29" spans="1:22" s="66" customFormat="1" ht="19.5" customHeight="1">
      <c r="A29" s="155" t="s">
        <v>82</v>
      </c>
      <c r="B29" s="156"/>
      <c r="C29" s="106">
        <v>18586</v>
      </c>
      <c r="D29" s="106">
        <v>3150417</v>
      </c>
      <c r="E29" s="106">
        <v>101</v>
      </c>
      <c r="F29" s="106">
        <v>14953</v>
      </c>
      <c r="G29" s="106">
        <v>61</v>
      </c>
      <c r="H29" s="106">
        <v>7622</v>
      </c>
      <c r="I29" s="106">
        <v>1</v>
      </c>
      <c r="J29" s="106">
        <v>1000</v>
      </c>
      <c r="K29" s="106">
        <v>1</v>
      </c>
      <c r="L29" s="106">
        <v>197</v>
      </c>
      <c r="M29" s="106">
        <v>6</v>
      </c>
      <c r="N29" s="106">
        <v>1430</v>
      </c>
      <c r="O29" s="106">
        <v>5</v>
      </c>
      <c r="P29" s="106">
        <v>1040</v>
      </c>
      <c r="Q29" s="106">
        <v>0</v>
      </c>
      <c r="R29" s="106">
        <v>0</v>
      </c>
      <c r="S29" s="106">
        <v>0</v>
      </c>
      <c r="T29" s="106">
        <v>0</v>
      </c>
      <c r="U29" s="106">
        <v>18627</v>
      </c>
      <c r="V29" s="106">
        <v>3158940</v>
      </c>
    </row>
    <row r="30" spans="1:22" s="66" customFormat="1" ht="19.5" customHeight="1">
      <c r="A30" s="155" t="s">
        <v>83</v>
      </c>
      <c r="B30" s="156"/>
      <c r="C30" s="106">
        <v>12293</v>
      </c>
      <c r="D30" s="106">
        <v>2835259</v>
      </c>
      <c r="E30" s="106">
        <v>51</v>
      </c>
      <c r="F30" s="106">
        <v>4976</v>
      </c>
      <c r="G30" s="106">
        <v>36</v>
      </c>
      <c r="H30" s="106">
        <v>6231</v>
      </c>
      <c r="I30" s="106">
        <v>5</v>
      </c>
      <c r="J30" s="106">
        <v>15700</v>
      </c>
      <c r="K30" s="106">
        <v>0</v>
      </c>
      <c r="L30" s="106">
        <v>0</v>
      </c>
      <c r="M30" s="106">
        <v>3</v>
      </c>
      <c r="N30" s="106">
        <v>140</v>
      </c>
      <c r="O30" s="106">
        <v>3</v>
      </c>
      <c r="P30" s="106">
        <v>350</v>
      </c>
      <c r="Q30" s="106">
        <v>0</v>
      </c>
      <c r="R30" s="106">
        <v>0</v>
      </c>
      <c r="S30" s="106">
        <v>0</v>
      </c>
      <c r="T30" s="106">
        <v>0</v>
      </c>
      <c r="U30" s="106">
        <v>12308</v>
      </c>
      <c r="V30" s="106">
        <v>2849494</v>
      </c>
    </row>
    <row r="31" spans="1:22" s="66" customFormat="1" ht="19.5" customHeight="1">
      <c r="A31" s="155" t="s">
        <v>84</v>
      </c>
      <c r="B31" s="156"/>
      <c r="C31" s="106">
        <v>18955</v>
      </c>
      <c r="D31" s="106">
        <v>2043499</v>
      </c>
      <c r="E31" s="106">
        <v>18</v>
      </c>
      <c r="F31" s="106">
        <v>2600</v>
      </c>
      <c r="G31" s="106">
        <v>10</v>
      </c>
      <c r="H31" s="106">
        <v>800</v>
      </c>
      <c r="I31" s="106">
        <v>1</v>
      </c>
      <c r="J31" s="106">
        <v>1200</v>
      </c>
      <c r="K31" s="106">
        <v>0</v>
      </c>
      <c r="L31" s="106">
        <v>0</v>
      </c>
      <c r="M31" s="106">
        <v>1</v>
      </c>
      <c r="N31" s="106">
        <v>100</v>
      </c>
      <c r="O31" s="106">
        <v>0</v>
      </c>
      <c r="P31" s="106">
        <v>0</v>
      </c>
      <c r="Q31" s="106">
        <v>0</v>
      </c>
      <c r="R31" s="106">
        <v>0</v>
      </c>
      <c r="S31" s="106">
        <v>-1</v>
      </c>
      <c r="T31" s="106">
        <v>-5</v>
      </c>
      <c r="U31" s="106">
        <v>18963</v>
      </c>
      <c r="V31" s="106">
        <v>2046594</v>
      </c>
    </row>
    <row r="32" spans="1:22" s="66" customFormat="1" ht="19.5" customHeight="1">
      <c r="A32" s="155" t="s">
        <v>85</v>
      </c>
      <c r="B32" s="156"/>
      <c r="C32" s="106">
        <v>18105</v>
      </c>
      <c r="D32" s="106">
        <v>1735034</v>
      </c>
      <c r="E32" s="106">
        <v>15</v>
      </c>
      <c r="F32" s="106">
        <v>2060</v>
      </c>
      <c r="G32" s="106">
        <v>9</v>
      </c>
      <c r="H32" s="106">
        <v>700</v>
      </c>
      <c r="I32" s="106">
        <v>1</v>
      </c>
      <c r="J32" s="106">
        <v>1200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18111</v>
      </c>
      <c r="V32" s="106">
        <v>1737594</v>
      </c>
    </row>
    <row r="33" spans="1:22" s="66" customFormat="1" ht="19.5" customHeight="1" thickBot="1">
      <c r="A33" s="212" t="s">
        <v>86</v>
      </c>
      <c r="B33" s="213"/>
      <c r="C33" s="107">
        <v>850</v>
      </c>
      <c r="D33" s="107">
        <v>308465</v>
      </c>
      <c r="E33" s="107">
        <v>3</v>
      </c>
      <c r="F33" s="107">
        <v>540</v>
      </c>
      <c r="G33" s="107">
        <v>1</v>
      </c>
      <c r="H33" s="107">
        <v>100</v>
      </c>
      <c r="I33" s="107">
        <v>0</v>
      </c>
      <c r="J33" s="107">
        <v>0</v>
      </c>
      <c r="K33" s="107">
        <v>0</v>
      </c>
      <c r="L33" s="107">
        <v>0</v>
      </c>
      <c r="M33" s="107">
        <v>1</v>
      </c>
      <c r="N33" s="107">
        <v>100</v>
      </c>
      <c r="O33" s="107">
        <v>0</v>
      </c>
      <c r="P33" s="107">
        <v>0</v>
      </c>
      <c r="Q33" s="107">
        <v>0</v>
      </c>
      <c r="R33" s="107">
        <v>0</v>
      </c>
      <c r="S33" s="107">
        <v>-1</v>
      </c>
      <c r="T33" s="107">
        <v>-5</v>
      </c>
      <c r="U33" s="107">
        <v>852</v>
      </c>
      <c r="V33" s="107">
        <v>309000</v>
      </c>
    </row>
    <row r="34" spans="1:22" ht="19.5" customHeight="1">
      <c r="A34" s="58" t="s">
        <v>117</v>
      </c>
      <c r="B34" s="58"/>
      <c r="C34" s="58"/>
      <c r="D34" s="58"/>
      <c r="E34" s="59" t="s">
        <v>1</v>
      </c>
      <c r="F34" s="58"/>
      <c r="G34" s="58"/>
      <c r="H34" s="58"/>
      <c r="I34" s="59" t="s">
        <v>118</v>
      </c>
      <c r="J34" s="58"/>
      <c r="K34" s="58"/>
      <c r="L34" s="60" t="s">
        <v>119</v>
      </c>
      <c r="M34" s="83"/>
      <c r="N34" s="83"/>
      <c r="O34" s="83"/>
      <c r="P34" s="83"/>
      <c r="R34" s="83"/>
      <c r="S34" s="83"/>
      <c r="T34" s="83"/>
      <c r="U34" s="83"/>
      <c r="V34" s="84" t="str">
        <f>'2492-00-01'!V34</f>
        <v>中華民國105年10月20日編製</v>
      </c>
    </row>
    <row r="35" spans="1:22" ht="19.5" customHeight="1">
      <c r="A35" s="58"/>
      <c r="B35" s="58"/>
      <c r="C35" s="58"/>
      <c r="D35" s="58"/>
      <c r="E35" s="59"/>
      <c r="F35" s="58"/>
      <c r="G35" s="58"/>
      <c r="H35" s="58"/>
      <c r="I35" s="59" t="s">
        <v>0</v>
      </c>
      <c r="J35" s="58"/>
      <c r="K35" s="58"/>
      <c r="L35" s="58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19.5" customHeight="1">
      <c r="A36" s="58"/>
      <c r="B36" s="58"/>
      <c r="C36" s="58"/>
      <c r="D36" s="58"/>
      <c r="E36" s="59"/>
      <c r="F36" s="58"/>
      <c r="G36" s="58"/>
      <c r="H36" s="58"/>
      <c r="I36" s="59"/>
      <c r="J36" s="58"/>
      <c r="K36" s="58"/>
      <c r="L36" s="58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19" ht="19.5" customHeight="1">
      <c r="A37" s="25" t="s">
        <v>144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</row>
    <row r="38" spans="1:19" ht="16.5">
      <c r="A38" s="25" t="s">
        <v>124</v>
      </c>
      <c r="B38" s="83"/>
      <c r="C38" s="66"/>
      <c r="J38" s="66"/>
      <c r="K38" s="66"/>
      <c r="L38" s="66"/>
      <c r="M38" s="66"/>
      <c r="N38" s="66"/>
      <c r="O38" s="66"/>
      <c r="P38" s="66"/>
      <c r="Q38" s="66"/>
      <c r="R38" s="66"/>
      <c r="S38" s="66"/>
    </row>
    <row r="39" spans="2:22" ht="16.5">
      <c r="B39" s="83" t="s">
        <v>94</v>
      </c>
      <c r="C39" s="95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</row>
    <row r="40" spans="2:3" ht="16.5">
      <c r="B40" s="83" t="s">
        <v>122</v>
      </c>
      <c r="C40" s="66"/>
    </row>
    <row r="41" spans="2:3" ht="16.5">
      <c r="B41" s="108" t="s">
        <v>140</v>
      </c>
      <c r="C41" s="66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0"/>
  <sheetViews>
    <sheetView view="pageBreakPreview" zoomScaleSheetLayoutView="100" zoomScalePageLayoutView="0" workbookViewId="0" topLeftCell="A1">
      <selection activeCell="AZ17" sqref="AZ17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3.00390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3.875" style="5" bestFit="1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30" t="s">
        <v>126</v>
      </c>
      <c r="B1" s="25"/>
      <c r="C1" s="109"/>
      <c r="D1" s="25"/>
      <c r="M1" s="4"/>
      <c r="N1" s="4"/>
      <c r="Q1" s="110"/>
      <c r="R1" s="110"/>
      <c r="S1" s="110"/>
      <c r="T1" s="45" t="s">
        <v>2</v>
      </c>
      <c r="U1" s="182" t="s">
        <v>137</v>
      </c>
      <c r="V1" s="182"/>
      <c r="W1" s="30" t="s">
        <v>126</v>
      </c>
      <c r="X1" s="25"/>
      <c r="AJ1" s="4"/>
      <c r="AO1" s="110"/>
      <c r="AP1" s="45" t="s">
        <v>2</v>
      </c>
      <c r="AQ1" s="227" t="s">
        <v>137</v>
      </c>
      <c r="AR1" s="227"/>
    </row>
    <row r="2" spans="1:44" ht="16.5" customHeight="1">
      <c r="A2" s="30" t="s">
        <v>45</v>
      </c>
      <c r="B2" s="111" t="s">
        <v>138</v>
      </c>
      <c r="C2" s="112"/>
      <c r="D2" s="113"/>
      <c r="E2" s="6"/>
      <c r="F2" s="6"/>
      <c r="G2" s="6"/>
      <c r="H2" s="6"/>
      <c r="I2" s="6"/>
      <c r="J2" s="33"/>
      <c r="K2" s="51"/>
      <c r="L2" s="51"/>
      <c r="M2" s="51"/>
      <c r="N2" s="51"/>
      <c r="O2" s="53"/>
      <c r="P2" s="33"/>
      <c r="Q2" s="48"/>
      <c r="R2" s="48"/>
      <c r="S2" s="48"/>
      <c r="T2" s="45" t="s">
        <v>46</v>
      </c>
      <c r="U2" s="226" t="s">
        <v>65</v>
      </c>
      <c r="V2" s="226"/>
      <c r="W2" s="30" t="s">
        <v>45</v>
      </c>
      <c r="X2" s="111" t="s">
        <v>138</v>
      </c>
      <c r="Y2" s="52"/>
      <c r="Z2" s="52"/>
      <c r="AA2" s="52"/>
      <c r="AB2" s="52"/>
      <c r="AC2" s="52"/>
      <c r="AD2" s="52"/>
      <c r="AE2" s="52"/>
      <c r="AF2" s="52"/>
      <c r="AG2" s="52"/>
      <c r="AI2" s="51"/>
      <c r="AJ2" s="51"/>
      <c r="AK2" s="53"/>
      <c r="AN2" s="33"/>
      <c r="AO2" s="114"/>
      <c r="AP2" s="45" t="s">
        <v>46</v>
      </c>
      <c r="AQ2" s="227" t="s">
        <v>65</v>
      </c>
      <c r="AR2" s="227"/>
    </row>
    <row r="3" spans="1:44" s="9" customFormat="1" ht="19.5" customHeight="1">
      <c r="A3" s="171" t="s">
        <v>64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171" t="s">
        <v>66</v>
      </c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</row>
    <row r="4" spans="1:44" s="9" customFormat="1" ht="19.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</row>
    <row r="5" spans="1:44" s="12" customFormat="1" ht="19.5" customHeight="1">
      <c r="A5" s="10"/>
      <c r="B5" s="10"/>
      <c r="C5" s="10"/>
      <c r="D5" s="10"/>
      <c r="E5" s="10"/>
      <c r="F5" s="10"/>
      <c r="G5" s="174" t="str">
        <f>'2492-00-02'!K5</f>
        <v>   中華民國 105年09月</v>
      </c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15"/>
      <c r="S5" s="115"/>
      <c r="T5" s="115"/>
      <c r="V5" s="26" t="s">
        <v>120</v>
      </c>
      <c r="W5" s="10"/>
      <c r="X5" s="10"/>
      <c r="Y5" s="54"/>
      <c r="Z5" s="54"/>
      <c r="AA5" s="54"/>
      <c r="AB5" s="54"/>
      <c r="AC5" s="180" t="str">
        <f>'2492-00-02'!K5</f>
        <v>   中華民國 105年09月</v>
      </c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55"/>
      <c r="AP5" s="55"/>
      <c r="AQ5" s="55"/>
      <c r="AR5" s="26" t="s">
        <v>120</v>
      </c>
    </row>
    <row r="6" spans="1:44" ht="16.5" customHeight="1">
      <c r="A6" s="217" t="s">
        <v>50</v>
      </c>
      <c r="B6" s="218"/>
      <c r="C6" s="154" t="s">
        <v>51</v>
      </c>
      <c r="D6" s="151"/>
      <c r="E6" s="157" t="s">
        <v>28</v>
      </c>
      <c r="F6" s="158"/>
      <c r="G6" s="150" t="s">
        <v>12</v>
      </c>
      <c r="H6" s="151"/>
      <c r="I6" s="150" t="s">
        <v>9</v>
      </c>
      <c r="J6" s="151"/>
      <c r="K6" s="157" t="s">
        <v>34</v>
      </c>
      <c r="L6" s="158"/>
      <c r="M6" s="223" t="s">
        <v>52</v>
      </c>
      <c r="N6" s="224"/>
      <c r="O6" s="223" t="s">
        <v>10</v>
      </c>
      <c r="P6" s="158"/>
      <c r="Q6" s="150" t="s">
        <v>13</v>
      </c>
      <c r="R6" s="151"/>
      <c r="S6" s="154" t="s">
        <v>36</v>
      </c>
      <c r="T6" s="151"/>
      <c r="U6" s="150" t="s">
        <v>14</v>
      </c>
      <c r="V6" s="151"/>
      <c r="W6" s="217" t="s">
        <v>50</v>
      </c>
      <c r="X6" s="232"/>
      <c r="Y6" s="150" t="s">
        <v>37</v>
      </c>
      <c r="Z6" s="151"/>
      <c r="AA6" s="150" t="s">
        <v>15</v>
      </c>
      <c r="AB6" s="151"/>
      <c r="AC6" s="150" t="s">
        <v>38</v>
      </c>
      <c r="AD6" s="151"/>
      <c r="AE6" s="150" t="s">
        <v>53</v>
      </c>
      <c r="AF6" s="192"/>
      <c r="AG6" s="157" t="s">
        <v>54</v>
      </c>
      <c r="AH6" s="158"/>
      <c r="AI6" s="150" t="s">
        <v>55</v>
      </c>
      <c r="AJ6" s="192"/>
      <c r="AK6" s="150" t="s">
        <v>30</v>
      </c>
      <c r="AL6" s="192"/>
      <c r="AM6" s="150" t="s">
        <v>56</v>
      </c>
      <c r="AN6" s="192"/>
      <c r="AO6" s="150" t="s">
        <v>57</v>
      </c>
      <c r="AP6" s="192"/>
      <c r="AQ6" s="150" t="s">
        <v>8</v>
      </c>
      <c r="AR6" s="151"/>
    </row>
    <row r="7" spans="1:44" ht="16.5">
      <c r="A7" s="219"/>
      <c r="B7" s="220"/>
      <c r="C7" s="152"/>
      <c r="D7" s="153"/>
      <c r="E7" s="159"/>
      <c r="F7" s="160"/>
      <c r="G7" s="152"/>
      <c r="H7" s="153"/>
      <c r="I7" s="152"/>
      <c r="J7" s="153"/>
      <c r="K7" s="159"/>
      <c r="L7" s="160"/>
      <c r="M7" s="159" t="s">
        <v>58</v>
      </c>
      <c r="N7" s="160"/>
      <c r="O7" s="159"/>
      <c r="P7" s="160"/>
      <c r="Q7" s="152"/>
      <c r="R7" s="153"/>
      <c r="S7" s="152"/>
      <c r="T7" s="153"/>
      <c r="U7" s="152"/>
      <c r="V7" s="153"/>
      <c r="W7" s="219"/>
      <c r="X7" s="233"/>
      <c r="Y7" s="152"/>
      <c r="Z7" s="153"/>
      <c r="AA7" s="152"/>
      <c r="AB7" s="153"/>
      <c r="AC7" s="152"/>
      <c r="AD7" s="153"/>
      <c r="AE7" s="216" t="s">
        <v>59</v>
      </c>
      <c r="AF7" s="153"/>
      <c r="AG7" s="159"/>
      <c r="AH7" s="160"/>
      <c r="AI7" s="216" t="s">
        <v>60</v>
      </c>
      <c r="AJ7" s="153"/>
      <c r="AK7" s="216"/>
      <c r="AL7" s="225"/>
      <c r="AM7" s="216" t="s">
        <v>61</v>
      </c>
      <c r="AN7" s="231"/>
      <c r="AO7" s="236" t="s">
        <v>62</v>
      </c>
      <c r="AP7" s="237"/>
      <c r="AQ7" s="235"/>
      <c r="AR7" s="231"/>
    </row>
    <row r="8" spans="1:44" ht="15.75" customHeight="1">
      <c r="A8" s="221"/>
      <c r="B8" s="222"/>
      <c r="C8" s="45" t="s">
        <v>5</v>
      </c>
      <c r="D8" s="45" t="s">
        <v>4</v>
      </c>
      <c r="E8" s="45" t="s">
        <v>5</v>
      </c>
      <c r="F8" s="45" t="s">
        <v>4</v>
      </c>
      <c r="G8" s="45" t="s">
        <v>5</v>
      </c>
      <c r="H8" s="45" t="s">
        <v>4</v>
      </c>
      <c r="I8" s="45" t="s">
        <v>5</v>
      </c>
      <c r="J8" s="45" t="s">
        <v>4</v>
      </c>
      <c r="K8" s="45" t="s">
        <v>5</v>
      </c>
      <c r="L8" s="45" t="s">
        <v>4</v>
      </c>
      <c r="M8" s="45" t="s">
        <v>5</v>
      </c>
      <c r="N8" s="47" t="s">
        <v>4</v>
      </c>
      <c r="O8" s="45" t="s">
        <v>5</v>
      </c>
      <c r="P8" s="47" t="s">
        <v>4</v>
      </c>
      <c r="Q8" s="45" t="s">
        <v>5</v>
      </c>
      <c r="R8" s="48" t="s">
        <v>4</v>
      </c>
      <c r="S8" s="45" t="s">
        <v>5</v>
      </c>
      <c r="T8" s="45" t="s">
        <v>4</v>
      </c>
      <c r="U8" s="45" t="s">
        <v>5</v>
      </c>
      <c r="V8" s="45" t="s">
        <v>4</v>
      </c>
      <c r="W8" s="221"/>
      <c r="X8" s="234"/>
      <c r="Y8" s="45" t="s">
        <v>5</v>
      </c>
      <c r="Z8" s="48" t="s">
        <v>4</v>
      </c>
      <c r="AA8" s="45" t="s">
        <v>5</v>
      </c>
      <c r="AB8" s="48" t="s">
        <v>4</v>
      </c>
      <c r="AC8" s="45" t="s">
        <v>5</v>
      </c>
      <c r="AD8" s="48" t="s">
        <v>4</v>
      </c>
      <c r="AE8" s="45" t="s">
        <v>5</v>
      </c>
      <c r="AF8" s="48" t="s">
        <v>4</v>
      </c>
      <c r="AG8" s="45" t="s">
        <v>5</v>
      </c>
      <c r="AH8" s="48" t="s">
        <v>4</v>
      </c>
      <c r="AI8" s="45" t="s">
        <v>5</v>
      </c>
      <c r="AJ8" s="48" t="s">
        <v>4</v>
      </c>
      <c r="AK8" s="49" t="s">
        <v>5</v>
      </c>
      <c r="AL8" s="48" t="s">
        <v>4</v>
      </c>
      <c r="AM8" s="49" t="s">
        <v>5</v>
      </c>
      <c r="AN8" s="45" t="s">
        <v>4</v>
      </c>
      <c r="AO8" s="45" t="s">
        <v>5</v>
      </c>
      <c r="AP8" s="116" t="s">
        <v>4</v>
      </c>
      <c r="AQ8" s="45" t="s">
        <v>5</v>
      </c>
      <c r="AR8" s="46" t="s">
        <v>4</v>
      </c>
    </row>
    <row r="9" spans="1:54" s="17" customFormat="1" ht="24" customHeight="1">
      <c r="A9" s="167" t="s">
        <v>147</v>
      </c>
      <c r="B9" s="168"/>
      <c r="C9" s="56">
        <v>4013</v>
      </c>
      <c r="D9" s="56">
        <v>526422</v>
      </c>
      <c r="E9" s="56">
        <v>61</v>
      </c>
      <c r="F9" s="56">
        <v>8162</v>
      </c>
      <c r="G9" s="56">
        <v>2</v>
      </c>
      <c r="H9" s="56">
        <v>270</v>
      </c>
      <c r="I9" s="56">
        <v>149</v>
      </c>
      <c r="J9" s="56">
        <v>20392</v>
      </c>
      <c r="K9" s="56">
        <v>3</v>
      </c>
      <c r="L9" s="56">
        <v>500</v>
      </c>
      <c r="M9" s="56">
        <v>13</v>
      </c>
      <c r="N9" s="56">
        <v>2570</v>
      </c>
      <c r="O9" s="56">
        <v>358</v>
      </c>
      <c r="P9" s="56">
        <v>79298</v>
      </c>
      <c r="Q9" s="56">
        <v>1701</v>
      </c>
      <c r="R9" s="56">
        <f>459011-229944</f>
        <v>229067</v>
      </c>
      <c r="S9" s="56">
        <v>16</v>
      </c>
      <c r="T9" s="56">
        <v>7024</v>
      </c>
      <c r="U9" s="56">
        <v>978</v>
      </c>
      <c r="V9" s="56">
        <v>100047</v>
      </c>
      <c r="W9" s="167" t="s">
        <v>147</v>
      </c>
      <c r="X9" s="168"/>
      <c r="Y9" s="56">
        <v>28</v>
      </c>
      <c r="Z9" s="56">
        <v>4076</v>
      </c>
      <c r="AA9" s="56">
        <v>2</v>
      </c>
      <c r="AB9" s="56">
        <v>440</v>
      </c>
      <c r="AC9" s="56">
        <v>20</v>
      </c>
      <c r="AD9" s="56">
        <v>3284</v>
      </c>
      <c r="AE9" s="56">
        <v>94</v>
      </c>
      <c r="AF9" s="56">
        <v>16259</v>
      </c>
      <c r="AG9" s="56">
        <v>131</v>
      </c>
      <c r="AH9" s="56">
        <v>17740</v>
      </c>
      <c r="AI9" s="56">
        <v>0</v>
      </c>
      <c r="AJ9" s="56">
        <v>0</v>
      </c>
      <c r="AK9" s="56">
        <v>9</v>
      </c>
      <c r="AL9" s="56">
        <v>766</v>
      </c>
      <c r="AM9" s="56">
        <v>0</v>
      </c>
      <c r="AN9" s="56">
        <v>0</v>
      </c>
      <c r="AO9" s="56">
        <v>65</v>
      </c>
      <c r="AP9" s="56">
        <v>5932</v>
      </c>
      <c r="AQ9" s="56">
        <v>383</v>
      </c>
      <c r="AR9" s="35">
        <v>30595</v>
      </c>
      <c r="AS9" s="34"/>
      <c r="AT9" s="34"/>
      <c r="AU9" s="34"/>
      <c r="AV9" s="34"/>
      <c r="AW9" s="34"/>
      <c r="AX9" s="34"/>
      <c r="AY9" s="34"/>
      <c r="AZ9" s="34"/>
      <c r="BA9" s="34"/>
      <c r="BB9" s="34"/>
    </row>
    <row r="10" spans="1:54" ht="24" customHeight="1">
      <c r="A10" s="169" t="s">
        <v>178</v>
      </c>
      <c r="B10" s="186"/>
      <c r="C10" s="56">
        <v>3995</v>
      </c>
      <c r="D10" s="56">
        <f>753765-229943</f>
        <v>523822</v>
      </c>
      <c r="E10" s="56">
        <v>61</v>
      </c>
      <c r="F10" s="56">
        <v>8162</v>
      </c>
      <c r="G10" s="56">
        <v>2</v>
      </c>
      <c r="H10" s="56">
        <v>270</v>
      </c>
      <c r="I10" s="56">
        <v>149</v>
      </c>
      <c r="J10" s="56">
        <v>20392</v>
      </c>
      <c r="K10" s="56">
        <v>3</v>
      </c>
      <c r="L10" s="56">
        <v>500</v>
      </c>
      <c r="M10" s="56">
        <v>13</v>
      </c>
      <c r="N10" s="56">
        <v>2570</v>
      </c>
      <c r="O10" s="56">
        <v>357</v>
      </c>
      <c r="P10" s="56">
        <v>79098</v>
      </c>
      <c r="Q10" s="56">
        <v>1697</v>
      </c>
      <c r="R10" s="56">
        <f>458491-229944</f>
        <v>228547</v>
      </c>
      <c r="S10" s="56">
        <v>16</v>
      </c>
      <c r="T10" s="56">
        <v>7024</v>
      </c>
      <c r="U10" s="56">
        <v>971</v>
      </c>
      <c r="V10" s="56">
        <v>99327</v>
      </c>
      <c r="W10" s="169" t="s">
        <v>178</v>
      </c>
      <c r="X10" s="170"/>
      <c r="Y10" s="56">
        <v>28</v>
      </c>
      <c r="Z10" s="56">
        <v>4076</v>
      </c>
      <c r="AA10" s="56">
        <v>2</v>
      </c>
      <c r="AB10" s="56">
        <v>440</v>
      </c>
      <c r="AC10" s="56">
        <v>20</v>
      </c>
      <c r="AD10" s="56">
        <v>3284</v>
      </c>
      <c r="AE10" s="56">
        <v>91</v>
      </c>
      <c r="AF10" s="56">
        <v>15659</v>
      </c>
      <c r="AG10" s="56">
        <v>130</v>
      </c>
      <c r="AH10" s="56">
        <v>17500</v>
      </c>
      <c r="AI10" s="56">
        <v>0</v>
      </c>
      <c r="AJ10" s="56">
        <v>0</v>
      </c>
      <c r="AK10" s="56">
        <v>9</v>
      </c>
      <c r="AL10" s="56">
        <v>766</v>
      </c>
      <c r="AM10" s="56">
        <v>0</v>
      </c>
      <c r="AN10" s="56">
        <v>0</v>
      </c>
      <c r="AO10" s="56">
        <v>64</v>
      </c>
      <c r="AP10" s="56">
        <v>5832</v>
      </c>
      <c r="AQ10" s="56">
        <v>382</v>
      </c>
      <c r="AR10" s="35">
        <v>30375</v>
      </c>
      <c r="AS10" s="35"/>
      <c r="AT10" s="35"/>
      <c r="AU10" s="35"/>
      <c r="AV10" s="35"/>
      <c r="AW10" s="35"/>
      <c r="AX10" s="35"/>
      <c r="AY10" s="35"/>
      <c r="AZ10" s="35"/>
      <c r="BA10" s="35"/>
      <c r="BB10" s="35"/>
    </row>
    <row r="11" spans="1:54" ht="24" customHeight="1">
      <c r="A11" s="155" t="s">
        <v>179</v>
      </c>
      <c r="B11" s="156"/>
      <c r="C11" s="56">
        <v>541</v>
      </c>
      <c r="D11" s="56">
        <v>88918</v>
      </c>
      <c r="E11" s="56">
        <v>4</v>
      </c>
      <c r="F11" s="56">
        <v>700</v>
      </c>
      <c r="G11" s="56">
        <v>0</v>
      </c>
      <c r="H11" s="56">
        <v>0</v>
      </c>
      <c r="I11" s="56">
        <v>24</v>
      </c>
      <c r="J11" s="56">
        <v>3725</v>
      </c>
      <c r="K11" s="56">
        <v>1</v>
      </c>
      <c r="L11" s="56">
        <v>100</v>
      </c>
      <c r="M11" s="56">
        <v>2</v>
      </c>
      <c r="N11" s="56">
        <v>300</v>
      </c>
      <c r="O11" s="56">
        <v>61</v>
      </c>
      <c r="P11" s="56">
        <v>12596</v>
      </c>
      <c r="Q11" s="56">
        <v>263</v>
      </c>
      <c r="R11" s="56">
        <v>43626</v>
      </c>
      <c r="S11" s="56">
        <v>1</v>
      </c>
      <c r="T11" s="56">
        <v>200</v>
      </c>
      <c r="U11" s="56">
        <v>107</v>
      </c>
      <c r="V11" s="56">
        <v>15653</v>
      </c>
      <c r="W11" s="185" t="s">
        <v>87</v>
      </c>
      <c r="X11" s="186"/>
      <c r="Y11" s="56">
        <v>4</v>
      </c>
      <c r="Z11" s="56">
        <v>550</v>
      </c>
      <c r="AA11" s="56">
        <v>0</v>
      </c>
      <c r="AB11" s="56">
        <v>0</v>
      </c>
      <c r="AC11" s="56">
        <v>0</v>
      </c>
      <c r="AD11" s="56">
        <v>0</v>
      </c>
      <c r="AE11" s="56">
        <v>13</v>
      </c>
      <c r="AF11" s="56">
        <v>2979</v>
      </c>
      <c r="AG11" s="56">
        <v>16</v>
      </c>
      <c r="AH11" s="56">
        <v>2419</v>
      </c>
      <c r="AI11" s="56">
        <v>0</v>
      </c>
      <c r="AJ11" s="56">
        <v>0</v>
      </c>
      <c r="AK11" s="56">
        <v>1</v>
      </c>
      <c r="AL11" s="56">
        <v>150</v>
      </c>
      <c r="AM11" s="56">
        <v>0</v>
      </c>
      <c r="AN11" s="56">
        <v>0</v>
      </c>
      <c r="AO11" s="56">
        <v>14</v>
      </c>
      <c r="AP11" s="56">
        <v>1678</v>
      </c>
      <c r="AQ11" s="56">
        <v>30</v>
      </c>
      <c r="AR11" s="35">
        <v>4243</v>
      </c>
      <c r="AS11" s="35"/>
      <c r="AT11" s="35"/>
      <c r="AU11" s="35"/>
      <c r="AV11" s="35"/>
      <c r="AW11" s="35"/>
      <c r="AX11" s="35"/>
      <c r="AY11" s="35"/>
      <c r="AZ11" s="35"/>
      <c r="BA11" s="35"/>
      <c r="BB11" s="35"/>
    </row>
    <row r="12" spans="1:54" ht="24" customHeight="1">
      <c r="A12" s="185" t="s">
        <v>89</v>
      </c>
      <c r="B12" s="186"/>
      <c r="C12" s="56">
        <v>328</v>
      </c>
      <c r="D12" s="56">
        <v>61728</v>
      </c>
      <c r="E12" s="56">
        <v>0</v>
      </c>
      <c r="F12" s="56">
        <v>0</v>
      </c>
      <c r="G12" s="56">
        <v>0</v>
      </c>
      <c r="H12" s="56">
        <v>0</v>
      </c>
      <c r="I12" s="56">
        <v>7</v>
      </c>
      <c r="J12" s="56">
        <v>1110</v>
      </c>
      <c r="K12" s="56">
        <v>0</v>
      </c>
      <c r="L12" s="56">
        <v>0</v>
      </c>
      <c r="M12" s="56">
        <v>0</v>
      </c>
      <c r="N12" s="56">
        <v>0</v>
      </c>
      <c r="O12" s="56">
        <v>12</v>
      </c>
      <c r="P12" s="56">
        <v>2460</v>
      </c>
      <c r="Q12" s="56">
        <v>150</v>
      </c>
      <c r="R12" s="56">
        <v>26822</v>
      </c>
      <c r="S12" s="56">
        <v>1</v>
      </c>
      <c r="T12" s="56">
        <v>5000</v>
      </c>
      <c r="U12" s="56">
        <v>93</v>
      </c>
      <c r="V12" s="56">
        <v>16065</v>
      </c>
      <c r="W12" s="185" t="s">
        <v>89</v>
      </c>
      <c r="X12" s="186"/>
      <c r="Y12" s="56">
        <v>3</v>
      </c>
      <c r="Z12" s="56">
        <v>550</v>
      </c>
      <c r="AA12" s="56">
        <v>0</v>
      </c>
      <c r="AB12" s="56">
        <v>0</v>
      </c>
      <c r="AC12" s="56">
        <v>2</v>
      </c>
      <c r="AD12" s="56">
        <v>400</v>
      </c>
      <c r="AE12" s="56">
        <v>12</v>
      </c>
      <c r="AF12" s="56">
        <v>2359</v>
      </c>
      <c r="AG12" s="56">
        <v>13</v>
      </c>
      <c r="AH12" s="56">
        <v>1970</v>
      </c>
      <c r="AI12" s="56">
        <v>0</v>
      </c>
      <c r="AJ12" s="56">
        <v>0</v>
      </c>
      <c r="AK12" s="56">
        <v>1</v>
      </c>
      <c r="AL12" s="56">
        <v>200</v>
      </c>
      <c r="AM12" s="56">
        <v>0</v>
      </c>
      <c r="AN12" s="56">
        <v>0</v>
      </c>
      <c r="AO12" s="56">
        <v>8</v>
      </c>
      <c r="AP12" s="56">
        <v>1120</v>
      </c>
      <c r="AQ12" s="56">
        <v>26</v>
      </c>
      <c r="AR12" s="35">
        <v>3672</v>
      </c>
      <c r="AS12" s="35"/>
      <c r="AT12" s="35"/>
      <c r="AU12" s="35"/>
      <c r="AV12" s="35"/>
      <c r="AW12" s="35"/>
      <c r="AX12" s="35"/>
      <c r="AY12" s="35"/>
      <c r="AZ12" s="35"/>
      <c r="BA12" s="35"/>
      <c r="BB12" s="35"/>
    </row>
    <row r="13" spans="1:54" ht="24" customHeight="1">
      <c r="A13" s="155" t="s">
        <v>180</v>
      </c>
      <c r="B13" s="156"/>
      <c r="C13" s="56">
        <v>341</v>
      </c>
      <c r="D13" s="56">
        <v>55316</v>
      </c>
      <c r="E13" s="56">
        <v>3</v>
      </c>
      <c r="F13" s="56">
        <v>600</v>
      </c>
      <c r="G13" s="56">
        <v>0</v>
      </c>
      <c r="H13" s="56">
        <v>0</v>
      </c>
      <c r="I13" s="56">
        <v>15</v>
      </c>
      <c r="J13" s="56">
        <v>1990</v>
      </c>
      <c r="K13" s="56">
        <v>0</v>
      </c>
      <c r="L13" s="56">
        <v>0</v>
      </c>
      <c r="M13" s="56">
        <v>2</v>
      </c>
      <c r="N13" s="56">
        <v>600</v>
      </c>
      <c r="O13" s="56">
        <v>40</v>
      </c>
      <c r="P13" s="56">
        <v>10908</v>
      </c>
      <c r="Q13" s="56">
        <v>160</v>
      </c>
      <c r="R13" s="56">
        <v>25997</v>
      </c>
      <c r="S13" s="56">
        <v>2</v>
      </c>
      <c r="T13" s="56">
        <v>398</v>
      </c>
      <c r="U13" s="56">
        <v>70</v>
      </c>
      <c r="V13" s="56">
        <v>7357</v>
      </c>
      <c r="W13" s="155" t="s">
        <v>180</v>
      </c>
      <c r="X13" s="156"/>
      <c r="Y13" s="56">
        <v>4</v>
      </c>
      <c r="Z13" s="56">
        <v>640</v>
      </c>
      <c r="AA13" s="56">
        <v>1</v>
      </c>
      <c r="AB13" s="56">
        <v>200</v>
      </c>
      <c r="AC13" s="56">
        <v>2</v>
      </c>
      <c r="AD13" s="56">
        <v>241</v>
      </c>
      <c r="AE13" s="56">
        <v>12</v>
      </c>
      <c r="AF13" s="56">
        <v>2390</v>
      </c>
      <c r="AG13" s="56">
        <v>10</v>
      </c>
      <c r="AH13" s="56">
        <v>1476</v>
      </c>
      <c r="AI13" s="56">
        <v>0</v>
      </c>
      <c r="AJ13" s="56">
        <v>0</v>
      </c>
      <c r="AK13" s="56">
        <v>0</v>
      </c>
      <c r="AL13" s="56">
        <v>0</v>
      </c>
      <c r="AM13" s="56">
        <v>0</v>
      </c>
      <c r="AN13" s="56">
        <v>0</v>
      </c>
      <c r="AO13" s="56">
        <v>2</v>
      </c>
      <c r="AP13" s="56">
        <v>80</v>
      </c>
      <c r="AQ13" s="56">
        <v>18</v>
      </c>
      <c r="AR13" s="35">
        <v>2439</v>
      </c>
      <c r="AS13" s="35"/>
      <c r="AT13" s="35"/>
      <c r="AU13" s="35"/>
      <c r="AV13" s="35"/>
      <c r="AW13" s="35"/>
      <c r="AX13" s="35"/>
      <c r="AY13" s="35"/>
      <c r="AZ13" s="35"/>
      <c r="BA13" s="35"/>
      <c r="BB13" s="35"/>
    </row>
    <row r="14" spans="1:54" ht="24" customHeight="1">
      <c r="A14" s="155" t="s">
        <v>7</v>
      </c>
      <c r="B14" s="156"/>
      <c r="C14" s="56">
        <v>395</v>
      </c>
      <c r="D14" s="56">
        <v>52507</v>
      </c>
      <c r="E14" s="56">
        <v>3</v>
      </c>
      <c r="F14" s="56">
        <v>360</v>
      </c>
      <c r="G14" s="56">
        <v>0</v>
      </c>
      <c r="H14" s="56">
        <v>0</v>
      </c>
      <c r="I14" s="56">
        <v>24</v>
      </c>
      <c r="J14" s="56">
        <v>4313</v>
      </c>
      <c r="K14" s="56">
        <v>0</v>
      </c>
      <c r="L14" s="56">
        <v>0</v>
      </c>
      <c r="M14" s="56">
        <v>1</v>
      </c>
      <c r="N14" s="56">
        <v>200</v>
      </c>
      <c r="O14" s="56">
        <v>39</v>
      </c>
      <c r="P14" s="56">
        <v>7605</v>
      </c>
      <c r="Q14" s="56">
        <v>165</v>
      </c>
      <c r="R14" s="56">
        <v>20656</v>
      </c>
      <c r="S14" s="56">
        <v>2</v>
      </c>
      <c r="T14" s="56">
        <v>220</v>
      </c>
      <c r="U14" s="56">
        <v>87</v>
      </c>
      <c r="V14" s="56">
        <v>10555</v>
      </c>
      <c r="W14" s="155" t="s">
        <v>7</v>
      </c>
      <c r="X14" s="156"/>
      <c r="Y14" s="56">
        <v>8</v>
      </c>
      <c r="Z14" s="56">
        <v>1250</v>
      </c>
      <c r="AA14" s="56">
        <v>0</v>
      </c>
      <c r="AB14" s="56">
        <v>0</v>
      </c>
      <c r="AC14" s="56">
        <v>4</v>
      </c>
      <c r="AD14" s="56">
        <v>700</v>
      </c>
      <c r="AE14" s="56">
        <v>9</v>
      </c>
      <c r="AF14" s="56">
        <v>1157</v>
      </c>
      <c r="AG14" s="56">
        <v>14</v>
      </c>
      <c r="AH14" s="56">
        <v>1390</v>
      </c>
      <c r="AI14" s="56">
        <v>0</v>
      </c>
      <c r="AJ14" s="56">
        <v>0</v>
      </c>
      <c r="AK14" s="56">
        <v>1</v>
      </c>
      <c r="AL14" s="56">
        <v>30</v>
      </c>
      <c r="AM14" s="56">
        <v>0</v>
      </c>
      <c r="AN14" s="56">
        <v>0</v>
      </c>
      <c r="AO14" s="56">
        <v>3</v>
      </c>
      <c r="AP14" s="56">
        <v>210</v>
      </c>
      <c r="AQ14" s="56">
        <v>35</v>
      </c>
      <c r="AR14" s="35">
        <v>3862</v>
      </c>
      <c r="AS14" s="35"/>
      <c r="AT14" s="35"/>
      <c r="AU14" s="35"/>
      <c r="AV14" s="35"/>
      <c r="AW14" s="35"/>
      <c r="AX14" s="35"/>
      <c r="AY14" s="35"/>
      <c r="AZ14" s="35"/>
      <c r="BA14" s="35"/>
      <c r="BB14" s="35"/>
    </row>
    <row r="15" spans="1:54" ht="24" customHeight="1">
      <c r="A15" s="155" t="s">
        <v>70</v>
      </c>
      <c r="B15" s="156"/>
      <c r="C15" s="56">
        <v>309</v>
      </c>
      <c r="D15" s="56">
        <v>38905</v>
      </c>
      <c r="E15" s="56">
        <v>6</v>
      </c>
      <c r="F15" s="56">
        <v>281</v>
      </c>
      <c r="G15" s="56">
        <v>0</v>
      </c>
      <c r="H15" s="56">
        <v>0</v>
      </c>
      <c r="I15" s="56">
        <v>17</v>
      </c>
      <c r="J15" s="56">
        <v>2175</v>
      </c>
      <c r="K15" s="56">
        <v>0</v>
      </c>
      <c r="L15" s="56">
        <v>0</v>
      </c>
      <c r="M15" s="56">
        <v>1</v>
      </c>
      <c r="N15" s="56">
        <v>200</v>
      </c>
      <c r="O15" s="56">
        <v>34</v>
      </c>
      <c r="P15" s="56">
        <v>9070</v>
      </c>
      <c r="Q15" s="56">
        <v>136</v>
      </c>
      <c r="R15" s="56">
        <v>17095</v>
      </c>
      <c r="S15" s="56">
        <v>0</v>
      </c>
      <c r="T15" s="56">
        <v>0</v>
      </c>
      <c r="U15" s="56">
        <v>68</v>
      </c>
      <c r="V15" s="56">
        <v>5899</v>
      </c>
      <c r="W15" s="155" t="s">
        <v>70</v>
      </c>
      <c r="X15" s="156"/>
      <c r="Y15" s="56">
        <v>1</v>
      </c>
      <c r="Z15" s="56">
        <v>100</v>
      </c>
      <c r="AA15" s="56">
        <v>1</v>
      </c>
      <c r="AB15" s="56">
        <v>240</v>
      </c>
      <c r="AC15" s="56">
        <v>1</v>
      </c>
      <c r="AD15" s="56">
        <v>230</v>
      </c>
      <c r="AE15" s="56">
        <v>5</v>
      </c>
      <c r="AF15" s="56">
        <v>795</v>
      </c>
      <c r="AG15" s="56">
        <v>16</v>
      </c>
      <c r="AH15" s="56">
        <v>1397</v>
      </c>
      <c r="AI15" s="56">
        <v>0</v>
      </c>
      <c r="AJ15" s="56">
        <v>0</v>
      </c>
      <c r="AK15" s="56">
        <v>1</v>
      </c>
      <c r="AL15" s="56">
        <v>3</v>
      </c>
      <c r="AM15" s="56">
        <v>0</v>
      </c>
      <c r="AN15" s="56">
        <v>0</v>
      </c>
      <c r="AO15" s="56">
        <v>3</v>
      </c>
      <c r="AP15" s="56">
        <v>110</v>
      </c>
      <c r="AQ15" s="56">
        <v>19</v>
      </c>
      <c r="AR15" s="35">
        <v>1310</v>
      </c>
      <c r="AS15" s="35"/>
      <c r="AT15" s="35"/>
      <c r="AU15" s="35"/>
      <c r="AV15" s="35"/>
      <c r="AW15" s="35"/>
      <c r="AX15" s="35"/>
      <c r="AY15" s="35"/>
      <c r="AZ15" s="35"/>
      <c r="BA15" s="35"/>
      <c r="BB15" s="35"/>
    </row>
    <row r="16" spans="1:54" ht="24" customHeight="1">
      <c r="A16" s="155" t="s">
        <v>91</v>
      </c>
      <c r="B16" s="156"/>
      <c r="C16" s="56">
        <v>985</v>
      </c>
      <c r="D16" s="56">
        <v>73008</v>
      </c>
      <c r="E16" s="56">
        <v>6</v>
      </c>
      <c r="F16" s="56">
        <v>463</v>
      </c>
      <c r="G16" s="56">
        <v>0</v>
      </c>
      <c r="H16" s="56">
        <v>0</v>
      </c>
      <c r="I16" s="56">
        <v>19</v>
      </c>
      <c r="J16" s="56">
        <v>1706</v>
      </c>
      <c r="K16" s="56">
        <v>1</v>
      </c>
      <c r="L16" s="56">
        <v>200</v>
      </c>
      <c r="M16" s="56">
        <v>2</v>
      </c>
      <c r="N16" s="56">
        <v>550</v>
      </c>
      <c r="O16" s="56">
        <v>52</v>
      </c>
      <c r="P16" s="56">
        <v>9993</v>
      </c>
      <c r="Q16" s="56">
        <v>375</v>
      </c>
      <c r="R16" s="56">
        <v>28898</v>
      </c>
      <c r="S16" s="56">
        <v>5</v>
      </c>
      <c r="T16" s="56">
        <v>740</v>
      </c>
      <c r="U16" s="56">
        <v>297</v>
      </c>
      <c r="V16" s="56">
        <v>17424</v>
      </c>
      <c r="W16" s="155" t="s">
        <v>91</v>
      </c>
      <c r="X16" s="156"/>
      <c r="Y16" s="56">
        <v>4</v>
      </c>
      <c r="Z16" s="56">
        <v>563</v>
      </c>
      <c r="AA16" s="56">
        <v>0</v>
      </c>
      <c r="AB16" s="56">
        <v>0</v>
      </c>
      <c r="AC16" s="56">
        <v>7</v>
      </c>
      <c r="AD16" s="56">
        <v>943</v>
      </c>
      <c r="AE16" s="56">
        <v>14</v>
      </c>
      <c r="AF16" s="56">
        <v>1256</v>
      </c>
      <c r="AG16" s="56">
        <v>27</v>
      </c>
      <c r="AH16" s="56">
        <v>2348</v>
      </c>
      <c r="AI16" s="56">
        <v>0</v>
      </c>
      <c r="AJ16" s="56">
        <v>0</v>
      </c>
      <c r="AK16" s="56">
        <v>1</v>
      </c>
      <c r="AL16" s="56">
        <v>50</v>
      </c>
      <c r="AM16" s="56">
        <v>0</v>
      </c>
      <c r="AN16" s="56">
        <v>0</v>
      </c>
      <c r="AO16" s="56">
        <v>3</v>
      </c>
      <c r="AP16" s="56">
        <v>43</v>
      </c>
      <c r="AQ16" s="56">
        <v>172</v>
      </c>
      <c r="AR16" s="35">
        <v>7831</v>
      </c>
      <c r="AS16" s="35"/>
      <c r="AT16" s="35"/>
      <c r="AU16" s="35"/>
      <c r="AV16" s="35"/>
      <c r="AW16" s="35"/>
      <c r="AX16" s="35"/>
      <c r="AY16" s="35"/>
      <c r="AZ16" s="35"/>
      <c r="BA16" s="35"/>
      <c r="BB16" s="35"/>
    </row>
    <row r="17" spans="1:54" ht="24" customHeight="1">
      <c r="A17" s="155" t="s">
        <v>71</v>
      </c>
      <c r="B17" s="156"/>
      <c r="C17" s="56">
        <v>102</v>
      </c>
      <c r="D17" s="56">
        <v>16687</v>
      </c>
      <c r="E17" s="56">
        <v>0</v>
      </c>
      <c r="F17" s="56">
        <v>0</v>
      </c>
      <c r="G17" s="56">
        <v>1</v>
      </c>
      <c r="H17" s="56">
        <v>220</v>
      </c>
      <c r="I17" s="56">
        <v>5</v>
      </c>
      <c r="J17" s="56">
        <v>748</v>
      </c>
      <c r="K17" s="56">
        <v>0</v>
      </c>
      <c r="L17" s="56">
        <v>0</v>
      </c>
      <c r="M17" s="56">
        <v>0</v>
      </c>
      <c r="N17" s="56">
        <v>0</v>
      </c>
      <c r="O17" s="56">
        <v>12</v>
      </c>
      <c r="P17" s="56">
        <v>2077</v>
      </c>
      <c r="Q17" s="56">
        <v>43</v>
      </c>
      <c r="R17" s="56">
        <v>6144</v>
      </c>
      <c r="S17" s="56">
        <v>0</v>
      </c>
      <c r="T17" s="56">
        <v>0</v>
      </c>
      <c r="U17" s="56">
        <v>20</v>
      </c>
      <c r="V17" s="56">
        <v>3258</v>
      </c>
      <c r="W17" s="155" t="s">
        <v>71</v>
      </c>
      <c r="X17" s="156"/>
      <c r="Y17" s="56">
        <v>0</v>
      </c>
      <c r="Z17" s="56">
        <v>0</v>
      </c>
      <c r="AA17" s="56">
        <v>0</v>
      </c>
      <c r="AB17" s="56">
        <v>0</v>
      </c>
      <c r="AC17" s="56">
        <v>3</v>
      </c>
      <c r="AD17" s="56">
        <v>670</v>
      </c>
      <c r="AE17" s="56">
        <v>1</v>
      </c>
      <c r="AF17" s="56">
        <v>200</v>
      </c>
      <c r="AG17" s="56">
        <v>4</v>
      </c>
      <c r="AH17" s="56">
        <v>2050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56">
        <v>1</v>
      </c>
      <c r="AP17" s="56">
        <v>100</v>
      </c>
      <c r="AQ17" s="56">
        <v>12</v>
      </c>
      <c r="AR17" s="35">
        <v>1220</v>
      </c>
      <c r="AS17" s="35"/>
      <c r="AT17" s="35"/>
      <c r="AU17" s="35"/>
      <c r="AV17" s="35"/>
      <c r="AW17" s="35"/>
      <c r="AX17" s="35"/>
      <c r="AY17" s="35"/>
      <c r="AZ17" s="35"/>
      <c r="BA17" s="35"/>
      <c r="BB17" s="35"/>
    </row>
    <row r="18" spans="1:54" ht="24" customHeight="1">
      <c r="A18" s="155" t="s">
        <v>72</v>
      </c>
      <c r="B18" s="156"/>
      <c r="C18" s="56">
        <v>94</v>
      </c>
      <c r="D18" s="56">
        <v>14198</v>
      </c>
      <c r="E18" s="56">
        <v>2</v>
      </c>
      <c r="F18" s="56">
        <v>23</v>
      </c>
      <c r="G18" s="56">
        <v>0</v>
      </c>
      <c r="H18" s="56">
        <v>0</v>
      </c>
      <c r="I18" s="56">
        <v>3</v>
      </c>
      <c r="J18" s="56">
        <v>405</v>
      </c>
      <c r="K18" s="56">
        <v>0</v>
      </c>
      <c r="L18" s="56">
        <v>0</v>
      </c>
      <c r="M18" s="56">
        <v>0</v>
      </c>
      <c r="N18" s="56">
        <v>0</v>
      </c>
      <c r="O18" s="56">
        <v>10</v>
      </c>
      <c r="P18" s="56">
        <v>2200</v>
      </c>
      <c r="Q18" s="56">
        <v>36</v>
      </c>
      <c r="R18" s="56">
        <v>6459</v>
      </c>
      <c r="S18" s="56">
        <v>1</v>
      </c>
      <c r="T18" s="56">
        <v>60</v>
      </c>
      <c r="U18" s="56">
        <v>25</v>
      </c>
      <c r="V18" s="56">
        <v>2366</v>
      </c>
      <c r="W18" s="155" t="s">
        <v>72</v>
      </c>
      <c r="X18" s="156"/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2</v>
      </c>
      <c r="AF18" s="56">
        <v>300</v>
      </c>
      <c r="AG18" s="56">
        <v>7</v>
      </c>
      <c r="AH18" s="56">
        <v>1145</v>
      </c>
      <c r="AI18" s="56">
        <v>0</v>
      </c>
      <c r="AJ18" s="56">
        <v>0</v>
      </c>
      <c r="AK18" s="56">
        <v>1</v>
      </c>
      <c r="AL18" s="56">
        <v>30</v>
      </c>
      <c r="AM18" s="56">
        <v>0</v>
      </c>
      <c r="AN18" s="56">
        <v>0</v>
      </c>
      <c r="AO18" s="56">
        <v>1</v>
      </c>
      <c r="AP18" s="56">
        <v>200</v>
      </c>
      <c r="AQ18" s="56">
        <v>6</v>
      </c>
      <c r="AR18" s="35">
        <v>1010</v>
      </c>
      <c r="AS18" s="35"/>
      <c r="AT18" s="35"/>
      <c r="AU18" s="35"/>
      <c r="AV18" s="35"/>
      <c r="AW18" s="35"/>
      <c r="AX18" s="35"/>
      <c r="AY18" s="35"/>
      <c r="AZ18" s="35"/>
      <c r="BA18" s="35"/>
      <c r="BB18" s="35"/>
    </row>
    <row r="19" spans="1:54" ht="24" customHeight="1">
      <c r="A19" s="155" t="s">
        <v>73</v>
      </c>
      <c r="B19" s="156"/>
      <c r="C19" s="56">
        <v>89</v>
      </c>
      <c r="D19" s="56">
        <v>11474</v>
      </c>
      <c r="E19" s="56">
        <v>2</v>
      </c>
      <c r="F19" s="56">
        <v>445</v>
      </c>
      <c r="G19" s="56">
        <v>0</v>
      </c>
      <c r="H19" s="56">
        <v>0</v>
      </c>
      <c r="I19" s="56">
        <v>4</v>
      </c>
      <c r="J19" s="56">
        <v>360</v>
      </c>
      <c r="K19" s="56">
        <v>0</v>
      </c>
      <c r="L19" s="56">
        <v>0</v>
      </c>
      <c r="M19" s="56">
        <v>0</v>
      </c>
      <c r="N19" s="56">
        <v>0</v>
      </c>
      <c r="O19" s="56">
        <v>13</v>
      </c>
      <c r="P19" s="56">
        <v>2275</v>
      </c>
      <c r="Q19" s="56">
        <v>29</v>
      </c>
      <c r="R19" s="56">
        <v>3559</v>
      </c>
      <c r="S19" s="56">
        <v>0</v>
      </c>
      <c r="T19" s="56">
        <v>0</v>
      </c>
      <c r="U19" s="56">
        <v>26</v>
      </c>
      <c r="V19" s="56">
        <v>3473</v>
      </c>
      <c r="W19" s="155" t="s">
        <v>73</v>
      </c>
      <c r="X19" s="156"/>
      <c r="Y19" s="56">
        <v>1</v>
      </c>
      <c r="Z19" s="56">
        <v>3</v>
      </c>
      <c r="AA19" s="56">
        <v>0</v>
      </c>
      <c r="AB19" s="56">
        <v>0</v>
      </c>
      <c r="AC19" s="56">
        <v>0</v>
      </c>
      <c r="AD19" s="56">
        <v>0</v>
      </c>
      <c r="AE19" s="56">
        <v>1</v>
      </c>
      <c r="AF19" s="56">
        <v>5</v>
      </c>
      <c r="AG19" s="56">
        <v>3</v>
      </c>
      <c r="AH19" s="56">
        <v>670</v>
      </c>
      <c r="AI19" s="56">
        <v>0</v>
      </c>
      <c r="AJ19" s="56">
        <v>0</v>
      </c>
      <c r="AK19" s="56">
        <v>1</v>
      </c>
      <c r="AL19" s="56">
        <v>3</v>
      </c>
      <c r="AM19" s="56">
        <v>0</v>
      </c>
      <c r="AN19" s="56">
        <v>0</v>
      </c>
      <c r="AO19" s="56">
        <v>3</v>
      </c>
      <c r="AP19" s="56">
        <v>71</v>
      </c>
      <c r="AQ19" s="56">
        <v>6</v>
      </c>
      <c r="AR19" s="35">
        <v>610</v>
      </c>
      <c r="AS19" s="35"/>
      <c r="AT19" s="35"/>
      <c r="AU19" s="35"/>
      <c r="AV19" s="35"/>
      <c r="AW19" s="35"/>
      <c r="AX19" s="35"/>
      <c r="AY19" s="35"/>
      <c r="AZ19" s="35"/>
      <c r="BA19" s="35"/>
      <c r="BB19" s="35"/>
    </row>
    <row r="20" spans="1:54" ht="24" customHeight="1">
      <c r="A20" s="155" t="s">
        <v>74</v>
      </c>
      <c r="B20" s="156"/>
      <c r="C20" s="56">
        <v>132</v>
      </c>
      <c r="D20" s="56">
        <v>20041</v>
      </c>
      <c r="E20" s="56">
        <v>6</v>
      </c>
      <c r="F20" s="56">
        <v>1280</v>
      </c>
      <c r="G20" s="56">
        <v>0</v>
      </c>
      <c r="H20" s="56">
        <v>0</v>
      </c>
      <c r="I20" s="56">
        <v>14</v>
      </c>
      <c r="J20" s="56">
        <v>2383</v>
      </c>
      <c r="K20" s="56">
        <v>0</v>
      </c>
      <c r="L20" s="56">
        <v>0</v>
      </c>
      <c r="M20" s="56">
        <v>3</v>
      </c>
      <c r="N20" s="56">
        <v>280</v>
      </c>
      <c r="O20" s="56">
        <v>12</v>
      </c>
      <c r="P20" s="56">
        <v>2230</v>
      </c>
      <c r="Q20" s="56">
        <v>63</v>
      </c>
      <c r="R20" s="56">
        <v>9504</v>
      </c>
      <c r="S20" s="56">
        <v>0</v>
      </c>
      <c r="T20" s="56">
        <v>0</v>
      </c>
      <c r="U20" s="56">
        <v>14</v>
      </c>
      <c r="V20" s="56">
        <v>1865</v>
      </c>
      <c r="W20" s="155" t="s">
        <v>74</v>
      </c>
      <c r="X20" s="156"/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6</v>
      </c>
      <c r="AF20" s="56">
        <v>780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4</v>
      </c>
      <c r="AP20" s="56">
        <v>500</v>
      </c>
      <c r="AQ20" s="56">
        <v>10</v>
      </c>
      <c r="AR20" s="35">
        <v>1219</v>
      </c>
      <c r="AS20" s="35"/>
      <c r="AT20" s="35"/>
      <c r="AU20" s="35"/>
      <c r="AV20" s="35"/>
      <c r="AW20" s="35"/>
      <c r="AX20" s="35"/>
      <c r="AY20" s="35"/>
      <c r="AZ20" s="35"/>
      <c r="BA20" s="35"/>
      <c r="BB20" s="35"/>
    </row>
    <row r="21" spans="1:54" ht="24" customHeight="1">
      <c r="A21" s="155" t="s">
        <v>75</v>
      </c>
      <c r="B21" s="156"/>
      <c r="C21" s="56">
        <v>61</v>
      </c>
      <c r="D21" s="56">
        <v>7332</v>
      </c>
      <c r="E21" s="56">
        <v>5</v>
      </c>
      <c r="F21" s="56">
        <v>900</v>
      </c>
      <c r="G21" s="56">
        <v>0</v>
      </c>
      <c r="H21" s="56">
        <v>0</v>
      </c>
      <c r="I21" s="56">
        <v>2</v>
      </c>
      <c r="J21" s="56">
        <v>210</v>
      </c>
      <c r="K21" s="56">
        <v>0</v>
      </c>
      <c r="L21" s="56">
        <v>0</v>
      </c>
      <c r="M21" s="56">
        <v>0</v>
      </c>
      <c r="N21" s="56">
        <v>0</v>
      </c>
      <c r="O21" s="56">
        <v>6</v>
      </c>
      <c r="P21" s="56">
        <v>1720</v>
      </c>
      <c r="Q21" s="56">
        <v>15</v>
      </c>
      <c r="R21" s="56">
        <v>1800</v>
      </c>
      <c r="S21" s="56">
        <v>2</v>
      </c>
      <c r="T21" s="56">
        <v>203</v>
      </c>
      <c r="U21" s="56">
        <v>17</v>
      </c>
      <c r="V21" s="56">
        <v>1403</v>
      </c>
      <c r="W21" s="155" t="s">
        <v>75</v>
      </c>
      <c r="X21" s="156"/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1</v>
      </c>
      <c r="AF21" s="56">
        <v>100</v>
      </c>
      <c r="AG21" s="56">
        <v>2</v>
      </c>
      <c r="AH21" s="56">
        <v>350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56">
        <v>7</v>
      </c>
      <c r="AP21" s="56">
        <v>376</v>
      </c>
      <c r="AQ21" s="56">
        <v>4</v>
      </c>
      <c r="AR21" s="35">
        <v>270</v>
      </c>
      <c r="AS21" s="35"/>
      <c r="AT21" s="35"/>
      <c r="AU21" s="35"/>
      <c r="AV21" s="35"/>
      <c r="AW21" s="35"/>
      <c r="AX21" s="35"/>
      <c r="AY21" s="35"/>
      <c r="AZ21" s="35"/>
      <c r="BA21" s="35"/>
      <c r="BB21" s="35"/>
    </row>
    <row r="22" spans="1:54" ht="24" customHeight="1">
      <c r="A22" s="155" t="s">
        <v>76</v>
      </c>
      <c r="B22" s="156"/>
      <c r="C22" s="56">
        <v>99</v>
      </c>
      <c r="D22" s="56">
        <v>12078</v>
      </c>
      <c r="E22" s="56">
        <v>9</v>
      </c>
      <c r="F22" s="56">
        <v>1477</v>
      </c>
      <c r="G22" s="56">
        <v>0</v>
      </c>
      <c r="H22" s="56">
        <v>0</v>
      </c>
      <c r="I22" s="56">
        <v>4</v>
      </c>
      <c r="J22" s="56">
        <v>360</v>
      </c>
      <c r="K22" s="56">
        <v>1</v>
      </c>
      <c r="L22" s="56">
        <v>200</v>
      </c>
      <c r="M22" s="56">
        <v>0</v>
      </c>
      <c r="N22" s="56">
        <v>0</v>
      </c>
      <c r="O22" s="56">
        <v>5</v>
      </c>
      <c r="P22" s="56">
        <v>900</v>
      </c>
      <c r="Q22" s="56">
        <v>45</v>
      </c>
      <c r="R22" s="56">
        <v>6285</v>
      </c>
      <c r="S22" s="56">
        <v>0</v>
      </c>
      <c r="T22" s="56">
        <v>0</v>
      </c>
      <c r="U22" s="56">
        <v>17</v>
      </c>
      <c r="V22" s="56">
        <v>1704</v>
      </c>
      <c r="W22" s="155" t="s">
        <v>76</v>
      </c>
      <c r="X22" s="156"/>
      <c r="Y22" s="56">
        <v>0</v>
      </c>
      <c r="Z22" s="56">
        <v>0</v>
      </c>
      <c r="AA22" s="56">
        <v>0</v>
      </c>
      <c r="AB22" s="56">
        <v>0</v>
      </c>
      <c r="AC22" s="56">
        <v>1</v>
      </c>
      <c r="AD22" s="56">
        <v>100</v>
      </c>
      <c r="AE22" s="56">
        <v>1</v>
      </c>
      <c r="AF22" s="56">
        <v>100</v>
      </c>
      <c r="AG22" s="56">
        <v>4</v>
      </c>
      <c r="AH22" s="56">
        <v>233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>
        <v>3</v>
      </c>
      <c r="AP22" s="56">
        <v>173</v>
      </c>
      <c r="AQ22" s="56">
        <v>9</v>
      </c>
      <c r="AR22" s="35">
        <v>546</v>
      </c>
      <c r="AS22" s="35"/>
      <c r="AT22" s="35"/>
      <c r="AU22" s="35"/>
      <c r="AV22" s="35"/>
      <c r="AW22" s="35"/>
      <c r="AX22" s="35"/>
      <c r="AY22" s="35"/>
      <c r="AZ22" s="35"/>
      <c r="BA22" s="35"/>
      <c r="BB22" s="35"/>
    </row>
    <row r="23" spans="1:54" ht="24" customHeight="1">
      <c r="A23" s="155" t="s">
        <v>77</v>
      </c>
      <c r="B23" s="156"/>
      <c r="C23" s="56">
        <v>57</v>
      </c>
      <c r="D23" s="56">
        <v>7575</v>
      </c>
      <c r="E23" s="56">
        <v>5</v>
      </c>
      <c r="F23" s="56">
        <v>650</v>
      </c>
      <c r="G23" s="56">
        <v>0</v>
      </c>
      <c r="H23" s="56">
        <v>0</v>
      </c>
      <c r="I23" s="56">
        <v>2</v>
      </c>
      <c r="J23" s="56">
        <v>110</v>
      </c>
      <c r="K23" s="56">
        <v>0</v>
      </c>
      <c r="L23" s="56">
        <v>0</v>
      </c>
      <c r="M23" s="56">
        <v>1</v>
      </c>
      <c r="N23" s="56">
        <v>200</v>
      </c>
      <c r="O23" s="56">
        <v>8</v>
      </c>
      <c r="P23" s="56">
        <v>1559</v>
      </c>
      <c r="Q23" s="56">
        <v>26</v>
      </c>
      <c r="R23" s="56">
        <v>3888</v>
      </c>
      <c r="S23" s="56">
        <v>0</v>
      </c>
      <c r="T23" s="56">
        <v>0</v>
      </c>
      <c r="U23" s="56">
        <v>8</v>
      </c>
      <c r="V23" s="56">
        <v>362</v>
      </c>
      <c r="W23" s="155" t="s">
        <v>77</v>
      </c>
      <c r="X23" s="156"/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3</v>
      </c>
      <c r="AF23" s="56">
        <v>403</v>
      </c>
      <c r="AG23" s="56">
        <v>1</v>
      </c>
      <c r="AH23" s="56">
        <v>200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  <c r="AO23" s="56">
        <v>0</v>
      </c>
      <c r="AP23" s="56">
        <v>0</v>
      </c>
      <c r="AQ23" s="56">
        <v>3</v>
      </c>
      <c r="AR23" s="35">
        <v>203</v>
      </c>
      <c r="AS23" s="35"/>
      <c r="AT23" s="35"/>
      <c r="AU23" s="35"/>
      <c r="AV23" s="35"/>
      <c r="AW23" s="35"/>
      <c r="AX23" s="35"/>
      <c r="AY23" s="35"/>
      <c r="AZ23" s="35"/>
      <c r="BA23" s="35"/>
      <c r="BB23" s="35"/>
    </row>
    <row r="24" spans="1:54" ht="24" customHeight="1">
      <c r="A24" s="155" t="s">
        <v>78</v>
      </c>
      <c r="B24" s="156"/>
      <c r="C24" s="56">
        <v>89</v>
      </c>
      <c r="D24" s="56">
        <v>11099</v>
      </c>
      <c r="E24" s="56">
        <v>4</v>
      </c>
      <c r="F24" s="56">
        <v>233</v>
      </c>
      <c r="G24" s="56">
        <v>0</v>
      </c>
      <c r="H24" s="56">
        <v>0</v>
      </c>
      <c r="I24" s="56">
        <v>1</v>
      </c>
      <c r="J24" s="56">
        <v>50</v>
      </c>
      <c r="K24" s="56">
        <v>0</v>
      </c>
      <c r="L24" s="56">
        <v>0</v>
      </c>
      <c r="M24" s="56">
        <v>0</v>
      </c>
      <c r="N24" s="56">
        <v>0</v>
      </c>
      <c r="O24" s="56">
        <v>15</v>
      </c>
      <c r="P24" s="56">
        <v>4548</v>
      </c>
      <c r="Q24" s="56">
        <v>41</v>
      </c>
      <c r="R24" s="56">
        <v>4313</v>
      </c>
      <c r="S24" s="56">
        <v>0</v>
      </c>
      <c r="T24" s="56">
        <v>0</v>
      </c>
      <c r="U24" s="56">
        <v>13</v>
      </c>
      <c r="V24" s="56">
        <v>623</v>
      </c>
      <c r="W24" s="155" t="s">
        <v>78</v>
      </c>
      <c r="X24" s="156"/>
      <c r="Y24" s="56">
        <v>2</v>
      </c>
      <c r="Z24" s="56">
        <v>220</v>
      </c>
      <c r="AA24" s="56">
        <v>0</v>
      </c>
      <c r="AB24" s="56">
        <v>0</v>
      </c>
      <c r="AC24" s="56">
        <v>0</v>
      </c>
      <c r="AD24" s="56">
        <v>0</v>
      </c>
      <c r="AE24" s="56">
        <v>3</v>
      </c>
      <c r="AF24" s="56">
        <v>83</v>
      </c>
      <c r="AG24" s="56">
        <v>2</v>
      </c>
      <c r="AH24" s="56">
        <v>203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4</v>
      </c>
      <c r="AP24" s="56">
        <v>603</v>
      </c>
      <c r="AQ24" s="56">
        <v>4</v>
      </c>
      <c r="AR24" s="35">
        <v>223</v>
      </c>
      <c r="AS24" s="35"/>
      <c r="AT24" s="35"/>
      <c r="AU24" s="35"/>
      <c r="AV24" s="35"/>
      <c r="AW24" s="35"/>
      <c r="AX24" s="35"/>
      <c r="AY24" s="35"/>
      <c r="AZ24" s="35"/>
      <c r="BA24" s="35"/>
      <c r="BB24" s="35"/>
    </row>
    <row r="25" spans="1:54" ht="24" customHeight="1">
      <c r="A25" s="155" t="s">
        <v>6</v>
      </c>
      <c r="B25" s="156"/>
      <c r="C25" s="56">
        <v>64</v>
      </c>
      <c r="D25" s="56">
        <v>12666</v>
      </c>
      <c r="E25" s="56">
        <v>3</v>
      </c>
      <c r="F25" s="56">
        <v>300</v>
      </c>
      <c r="G25" s="56">
        <v>0</v>
      </c>
      <c r="H25" s="56">
        <v>0</v>
      </c>
      <c r="I25" s="56">
        <v>2</v>
      </c>
      <c r="J25" s="56">
        <v>254</v>
      </c>
      <c r="K25" s="56">
        <v>0</v>
      </c>
      <c r="L25" s="56">
        <v>0</v>
      </c>
      <c r="M25" s="56">
        <v>0</v>
      </c>
      <c r="N25" s="56">
        <v>0</v>
      </c>
      <c r="O25" s="56">
        <v>7</v>
      </c>
      <c r="P25" s="56">
        <v>1203</v>
      </c>
      <c r="Q25" s="56">
        <v>25</v>
      </c>
      <c r="R25" s="56">
        <v>8119</v>
      </c>
      <c r="S25" s="56">
        <v>1</v>
      </c>
      <c r="T25" s="56">
        <v>3</v>
      </c>
      <c r="U25" s="56">
        <v>20</v>
      </c>
      <c r="V25" s="56">
        <v>1967</v>
      </c>
      <c r="W25" s="155" t="s">
        <v>6</v>
      </c>
      <c r="X25" s="156"/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5</v>
      </c>
      <c r="AH25" s="56">
        <v>770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>
        <v>0</v>
      </c>
      <c r="AP25" s="56">
        <v>0</v>
      </c>
      <c r="AQ25" s="56">
        <v>1</v>
      </c>
      <c r="AR25" s="35">
        <v>50</v>
      </c>
      <c r="AS25" s="35"/>
      <c r="AT25" s="35"/>
      <c r="AU25" s="35"/>
      <c r="AV25" s="35"/>
      <c r="AW25" s="35"/>
      <c r="AX25" s="35"/>
      <c r="AY25" s="35"/>
      <c r="AZ25" s="35"/>
      <c r="BA25" s="35"/>
      <c r="BB25" s="35"/>
    </row>
    <row r="26" spans="1:54" ht="24" customHeight="1">
      <c r="A26" s="155" t="s">
        <v>79</v>
      </c>
      <c r="B26" s="156"/>
      <c r="C26" s="56">
        <v>66</v>
      </c>
      <c r="D26" s="56">
        <v>8910</v>
      </c>
      <c r="E26" s="56">
        <v>3</v>
      </c>
      <c r="F26" s="56">
        <v>450</v>
      </c>
      <c r="G26" s="56">
        <v>1</v>
      </c>
      <c r="H26" s="56">
        <v>50</v>
      </c>
      <c r="I26" s="56">
        <v>2</v>
      </c>
      <c r="J26" s="56">
        <v>43</v>
      </c>
      <c r="K26" s="56">
        <v>0</v>
      </c>
      <c r="L26" s="56">
        <v>0</v>
      </c>
      <c r="M26" s="56">
        <v>0</v>
      </c>
      <c r="N26" s="56">
        <v>0</v>
      </c>
      <c r="O26" s="56">
        <v>10</v>
      </c>
      <c r="P26" s="56">
        <v>3088</v>
      </c>
      <c r="Q26" s="56">
        <v>27</v>
      </c>
      <c r="R26" s="56">
        <v>3680</v>
      </c>
      <c r="S26" s="56">
        <v>0</v>
      </c>
      <c r="T26" s="56">
        <v>0</v>
      </c>
      <c r="U26" s="56">
        <v>12</v>
      </c>
      <c r="V26" s="56">
        <v>864</v>
      </c>
      <c r="W26" s="155" t="s">
        <v>79</v>
      </c>
      <c r="X26" s="156"/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1</v>
      </c>
      <c r="AF26" s="56">
        <v>100</v>
      </c>
      <c r="AG26" s="56">
        <v>2</v>
      </c>
      <c r="AH26" s="56">
        <v>280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1</v>
      </c>
      <c r="AP26" s="56">
        <v>10</v>
      </c>
      <c r="AQ26" s="56">
        <v>7</v>
      </c>
      <c r="AR26" s="35">
        <v>345</v>
      </c>
      <c r="AS26" s="35"/>
      <c r="AT26" s="35"/>
      <c r="AU26" s="35"/>
      <c r="AV26" s="35"/>
      <c r="AW26" s="35"/>
      <c r="AX26" s="35"/>
      <c r="AY26" s="35"/>
      <c r="AZ26" s="35"/>
      <c r="BA26" s="35"/>
      <c r="BB26" s="35"/>
    </row>
    <row r="27" spans="1:54" ht="24" customHeight="1">
      <c r="A27" s="155" t="s">
        <v>80</v>
      </c>
      <c r="B27" s="156"/>
      <c r="C27" s="56">
        <v>11</v>
      </c>
      <c r="D27" s="56">
        <v>1243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2</v>
      </c>
      <c r="P27" s="56">
        <v>400</v>
      </c>
      <c r="Q27" s="56">
        <v>2</v>
      </c>
      <c r="R27" s="56">
        <v>250</v>
      </c>
      <c r="S27" s="56">
        <v>0</v>
      </c>
      <c r="T27" s="56">
        <v>0</v>
      </c>
      <c r="U27" s="56">
        <v>2</v>
      </c>
      <c r="V27" s="56">
        <v>150</v>
      </c>
      <c r="W27" s="155" t="s">
        <v>80</v>
      </c>
      <c r="X27" s="156"/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2</v>
      </c>
      <c r="AH27" s="56">
        <v>250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3</v>
      </c>
      <c r="AP27" s="56">
        <v>193</v>
      </c>
      <c r="AQ27" s="56">
        <v>0</v>
      </c>
      <c r="AR27" s="35">
        <v>0</v>
      </c>
      <c r="AS27" s="35"/>
      <c r="AT27" s="35"/>
      <c r="AU27" s="35"/>
      <c r="AV27" s="35"/>
      <c r="AW27" s="35"/>
      <c r="AX27" s="35"/>
      <c r="AY27" s="35"/>
      <c r="AZ27" s="35"/>
      <c r="BA27" s="35"/>
      <c r="BB27" s="35"/>
    </row>
    <row r="28" spans="1:54" ht="24" customHeight="1">
      <c r="A28" s="155" t="s">
        <v>81</v>
      </c>
      <c r="B28" s="156"/>
      <c r="C28" s="56">
        <v>80</v>
      </c>
      <c r="D28" s="56">
        <v>10209</v>
      </c>
      <c r="E28" s="56">
        <v>0</v>
      </c>
      <c r="F28" s="56">
        <v>0</v>
      </c>
      <c r="G28" s="56">
        <v>0</v>
      </c>
      <c r="H28" s="56">
        <v>0</v>
      </c>
      <c r="I28" s="56">
        <v>2</v>
      </c>
      <c r="J28" s="56">
        <v>120</v>
      </c>
      <c r="K28" s="56">
        <v>0</v>
      </c>
      <c r="L28" s="56">
        <v>0</v>
      </c>
      <c r="M28" s="56">
        <v>1</v>
      </c>
      <c r="N28" s="56">
        <v>240</v>
      </c>
      <c r="O28" s="56">
        <v>11</v>
      </c>
      <c r="P28" s="56">
        <v>2400</v>
      </c>
      <c r="Q28" s="56">
        <v>42</v>
      </c>
      <c r="R28" s="56">
        <v>5335</v>
      </c>
      <c r="S28" s="56">
        <v>1</v>
      </c>
      <c r="T28" s="56">
        <v>200</v>
      </c>
      <c r="U28" s="56">
        <v>14</v>
      </c>
      <c r="V28" s="56">
        <v>1167</v>
      </c>
      <c r="W28" s="155" t="s">
        <v>81</v>
      </c>
      <c r="X28" s="156"/>
      <c r="Y28" s="56">
        <v>1</v>
      </c>
      <c r="Z28" s="56">
        <v>200</v>
      </c>
      <c r="AA28" s="56">
        <v>0</v>
      </c>
      <c r="AB28" s="56">
        <v>0</v>
      </c>
      <c r="AC28" s="56">
        <v>0</v>
      </c>
      <c r="AD28" s="56">
        <v>0</v>
      </c>
      <c r="AE28" s="56">
        <v>1</v>
      </c>
      <c r="AF28" s="56">
        <v>50</v>
      </c>
      <c r="AG28" s="56">
        <v>0</v>
      </c>
      <c r="AH28" s="56">
        <v>0</v>
      </c>
      <c r="AI28" s="56">
        <v>0</v>
      </c>
      <c r="AJ28" s="56">
        <v>0</v>
      </c>
      <c r="AK28" s="56">
        <v>1</v>
      </c>
      <c r="AL28" s="56">
        <v>100</v>
      </c>
      <c r="AM28" s="56">
        <v>0</v>
      </c>
      <c r="AN28" s="56">
        <v>0</v>
      </c>
      <c r="AO28" s="56">
        <v>0</v>
      </c>
      <c r="AP28" s="56">
        <v>0</v>
      </c>
      <c r="AQ28" s="56">
        <v>6</v>
      </c>
      <c r="AR28" s="35">
        <v>397</v>
      </c>
      <c r="AS28" s="35"/>
      <c r="AT28" s="35"/>
      <c r="AU28" s="35"/>
      <c r="AV28" s="35"/>
      <c r="AW28" s="35"/>
      <c r="AX28" s="35"/>
      <c r="AY28" s="35"/>
      <c r="AZ28" s="35"/>
      <c r="BA28" s="35"/>
      <c r="BB28" s="35"/>
    </row>
    <row r="29" spans="1:54" ht="24" customHeight="1">
      <c r="A29" s="155" t="s">
        <v>82</v>
      </c>
      <c r="B29" s="156"/>
      <c r="C29" s="56">
        <v>101</v>
      </c>
      <c r="D29" s="56">
        <v>14953</v>
      </c>
      <c r="E29" s="56">
        <v>0</v>
      </c>
      <c r="F29" s="56">
        <v>0</v>
      </c>
      <c r="G29" s="56">
        <v>0</v>
      </c>
      <c r="H29" s="56">
        <v>0</v>
      </c>
      <c r="I29" s="56">
        <v>1</v>
      </c>
      <c r="J29" s="56">
        <v>100</v>
      </c>
      <c r="K29" s="56">
        <v>0</v>
      </c>
      <c r="L29" s="56">
        <v>0</v>
      </c>
      <c r="M29" s="56">
        <v>0</v>
      </c>
      <c r="N29" s="56">
        <v>0</v>
      </c>
      <c r="O29" s="56">
        <v>6</v>
      </c>
      <c r="P29" s="56">
        <v>1466</v>
      </c>
      <c r="Q29" s="56">
        <v>32</v>
      </c>
      <c r="R29" s="56">
        <v>3940</v>
      </c>
      <c r="S29" s="56">
        <v>0</v>
      </c>
      <c r="T29" s="56">
        <v>0</v>
      </c>
      <c r="U29" s="56">
        <v>45</v>
      </c>
      <c r="V29" s="56">
        <v>6031</v>
      </c>
      <c r="W29" s="155" t="s">
        <v>82</v>
      </c>
      <c r="X29" s="156"/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2</v>
      </c>
      <c r="AF29" s="56">
        <v>2050</v>
      </c>
      <c r="AG29" s="56">
        <v>2</v>
      </c>
      <c r="AH29" s="56">
        <v>350</v>
      </c>
      <c r="AI29" s="56">
        <v>0</v>
      </c>
      <c r="AJ29" s="56">
        <v>0</v>
      </c>
      <c r="AK29" s="56">
        <v>1</v>
      </c>
      <c r="AL29" s="56">
        <v>200</v>
      </c>
      <c r="AM29" s="56">
        <v>0</v>
      </c>
      <c r="AN29" s="56">
        <v>0</v>
      </c>
      <c r="AO29" s="56">
        <v>4</v>
      </c>
      <c r="AP29" s="56">
        <v>366</v>
      </c>
      <c r="AQ29" s="56">
        <v>8</v>
      </c>
      <c r="AR29" s="35">
        <v>450</v>
      </c>
      <c r="AS29" s="35"/>
      <c r="AT29" s="35"/>
      <c r="AU29" s="35"/>
      <c r="AV29" s="35"/>
      <c r="AW29" s="35"/>
      <c r="AX29" s="35"/>
      <c r="AY29" s="35"/>
      <c r="AZ29" s="35"/>
      <c r="BA29" s="35"/>
      <c r="BB29" s="35"/>
    </row>
    <row r="30" spans="1:54" ht="24" customHeight="1">
      <c r="A30" s="155" t="s">
        <v>83</v>
      </c>
      <c r="B30" s="156"/>
      <c r="C30" s="56">
        <v>51</v>
      </c>
      <c r="D30" s="56">
        <v>4976</v>
      </c>
      <c r="E30" s="56">
        <v>0</v>
      </c>
      <c r="F30" s="56">
        <v>0</v>
      </c>
      <c r="G30" s="56">
        <v>0</v>
      </c>
      <c r="H30" s="56">
        <v>0</v>
      </c>
      <c r="I30" s="56">
        <v>1</v>
      </c>
      <c r="J30" s="56">
        <v>230</v>
      </c>
      <c r="K30" s="56">
        <v>0</v>
      </c>
      <c r="L30" s="56">
        <v>0</v>
      </c>
      <c r="M30" s="56">
        <v>0</v>
      </c>
      <c r="N30" s="56">
        <v>0</v>
      </c>
      <c r="O30" s="56">
        <v>2</v>
      </c>
      <c r="P30" s="56">
        <v>400</v>
      </c>
      <c r="Q30" s="56">
        <v>22</v>
      </c>
      <c r="R30" s="56">
        <v>2177</v>
      </c>
      <c r="S30" s="56">
        <v>0</v>
      </c>
      <c r="T30" s="56">
        <v>0</v>
      </c>
      <c r="U30" s="56">
        <v>16</v>
      </c>
      <c r="V30" s="56">
        <v>1142</v>
      </c>
      <c r="W30" s="155" t="s">
        <v>83</v>
      </c>
      <c r="X30" s="156"/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4</v>
      </c>
      <c r="AF30" s="56">
        <v>552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6">
        <v>0</v>
      </c>
      <c r="AQ30" s="56">
        <v>6</v>
      </c>
      <c r="AR30" s="35">
        <v>475</v>
      </c>
      <c r="AS30" s="35"/>
      <c r="AT30" s="35"/>
      <c r="AU30" s="35"/>
      <c r="AV30" s="35"/>
      <c r="AW30" s="35"/>
      <c r="AX30" s="35"/>
      <c r="AY30" s="35"/>
      <c r="AZ30" s="35"/>
      <c r="BA30" s="35"/>
      <c r="BB30" s="35"/>
    </row>
    <row r="31" spans="1:54" ht="24" customHeight="1">
      <c r="A31" s="155" t="s">
        <v>84</v>
      </c>
      <c r="B31" s="156"/>
      <c r="C31" s="56">
        <v>18</v>
      </c>
      <c r="D31" s="56">
        <v>2600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1</v>
      </c>
      <c r="P31" s="56">
        <v>200</v>
      </c>
      <c r="Q31" s="56">
        <v>4</v>
      </c>
      <c r="R31" s="56">
        <v>520</v>
      </c>
      <c r="S31" s="56">
        <v>0</v>
      </c>
      <c r="T31" s="56">
        <v>0</v>
      </c>
      <c r="U31" s="56">
        <v>7</v>
      </c>
      <c r="V31" s="56">
        <v>720</v>
      </c>
      <c r="W31" s="155" t="s">
        <v>84</v>
      </c>
      <c r="X31" s="156"/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3</v>
      </c>
      <c r="AF31" s="56">
        <v>600</v>
      </c>
      <c r="AG31" s="56">
        <v>1</v>
      </c>
      <c r="AH31" s="56">
        <v>240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>
        <v>1</v>
      </c>
      <c r="AP31" s="56">
        <v>100</v>
      </c>
      <c r="AQ31" s="56">
        <v>1</v>
      </c>
      <c r="AR31" s="35">
        <v>220</v>
      </c>
      <c r="AS31" s="35"/>
      <c r="AT31" s="35"/>
      <c r="AU31" s="35"/>
      <c r="AV31" s="35"/>
      <c r="AW31" s="35"/>
      <c r="AX31" s="35"/>
      <c r="AY31" s="35"/>
      <c r="AZ31" s="35"/>
      <c r="BA31" s="35"/>
      <c r="BB31" s="35"/>
    </row>
    <row r="32" spans="1:54" ht="24" customHeight="1">
      <c r="A32" s="155" t="s">
        <v>85</v>
      </c>
      <c r="B32" s="156"/>
      <c r="C32" s="56">
        <v>15</v>
      </c>
      <c r="D32" s="56">
        <v>2060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1</v>
      </c>
      <c r="P32" s="56">
        <v>200</v>
      </c>
      <c r="Q32" s="56">
        <v>4</v>
      </c>
      <c r="R32" s="56">
        <v>520</v>
      </c>
      <c r="S32" s="56">
        <v>0</v>
      </c>
      <c r="T32" s="56">
        <v>0</v>
      </c>
      <c r="U32" s="56">
        <v>7</v>
      </c>
      <c r="V32" s="56">
        <v>720</v>
      </c>
      <c r="W32" s="155" t="s">
        <v>85</v>
      </c>
      <c r="X32" s="156"/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2</v>
      </c>
      <c r="AF32" s="56">
        <v>400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  <c r="AO32" s="56">
        <v>0</v>
      </c>
      <c r="AP32" s="56">
        <v>0</v>
      </c>
      <c r="AQ32" s="56">
        <v>1</v>
      </c>
      <c r="AR32" s="35">
        <v>220</v>
      </c>
      <c r="AS32" s="35"/>
      <c r="AT32" s="35"/>
      <c r="AU32" s="35"/>
      <c r="AV32" s="35"/>
      <c r="AW32" s="35"/>
      <c r="AX32" s="35"/>
      <c r="AY32" s="35"/>
      <c r="AZ32" s="35"/>
      <c r="BA32" s="35"/>
      <c r="BB32" s="35"/>
    </row>
    <row r="33" spans="1:54" ht="24" customHeight="1">
      <c r="A33" s="214" t="s">
        <v>86</v>
      </c>
      <c r="B33" s="215"/>
      <c r="C33" s="57">
        <v>3</v>
      </c>
      <c r="D33" s="57">
        <v>540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214" t="s">
        <v>86</v>
      </c>
      <c r="X33" s="215"/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1</v>
      </c>
      <c r="AF33" s="57">
        <v>200</v>
      </c>
      <c r="AG33" s="57">
        <v>1</v>
      </c>
      <c r="AH33" s="57">
        <v>240</v>
      </c>
      <c r="AI33" s="57">
        <v>0</v>
      </c>
      <c r="AJ33" s="57">
        <v>0</v>
      </c>
      <c r="AK33" s="57">
        <v>0</v>
      </c>
      <c r="AL33" s="57">
        <v>0</v>
      </c>
      <c r="AM33" s="57">
        <v>0</v>
      </c>
      <c r="AN33" s="57">
        <v>0</v>
      </c>
      <c r="AO33" s="57">
        <v>1</v>
      </c>
      <c r="AP33" s="57">
        <v>100</v>
      </c>
      <c r="AQ33" s="57">
        <v>0</v>
      </c>
      <c r="AR33" s="36">
        <v>0</v>
      </c>
      <c r="AS33" s="35"/>
      <c r="AT33" s="35"/>
      <c r="AU33" s="35"/>
      <c r="AV33" s="35"/>
      <c r="AW33" s="35"/>
      <c r="AX33" s="35"/>
      <c r="AY33" s="35"/>
      <c r="AZ33" s="35"/>
      <c r="BA33" s="35"/>
      <c r="BB33" s="35"/>
    </row>
    <row r="34" spans="1:54" s="58" customFormat="1" ht="20.25" customHeight="1">
      <c r="A34" s="58" t="s">
        <v>117</v>
      </c>
      <c r="F34" s="59" t="s">
        <v>1</v>
      </c>
      <c r="J34" s="59" t="s">
        <v>118</v>
      </c>
      <c r="O34" s="60" t="s">
        <v>119</v>
      </c>
      <c r="V34" s="61" t="str">
        <f>'2492-00-01'!V34</f>
        <v>中華民國105年10月20日編製</v>
      </c>
      <c r="W34" s="58" t="s">
        <v>117</v>
      </c>
      <c r="AB34" s="60" t="s">
        <v>1</v>
      </c>
      <c r="AF34" s="59" t="s">
        <v>118</v>
      </c>
      <c r="AK34" s="60" t="s">
        <v>119</v>
      </c>
      <c r="AO34" s="63"/>
      <c r="AP34" s="63"/>
      <c r="AQ34" s="63"/>
      <c r="AR34" s="61" t="str">
        <f>'2492-00-01'!V34</f>
        <v>中華民國105年10月20日編製</v>
      </c>
      <c r="AS34" s="71"/>
      <c r="AT34" s="71"/>
      <c r="AU34" s="71"/>
      <c r="AV34" s="71"/>
      <c r="AW34" s="71"/>
      <c r="AX34" s="71"/>
      <c r="AY34" s="71"/>
      <c r="AZ34" s="71"/>
      <c r="BA34" s="71"/>
      <c r="BB34" s="71"/>
    </row>
    <row r="35" spans="6:54" s="58" customFormat="1" ht="19.5" customHeight="1">
      <c r="F35" s="59"/>
      <c r="J35" s="59" t="s">
        <v>0</v>
      </c>
      <c r="V35" s="64" t="s">
        <v>181</v>
      </c>
      <c r="AB35" s="59"/>
      <c r="AF35" s="59" t="s">
        <v>0</v>
      </c>
      <c r="AO35" s="65"/>
      <c r="AP35" s="65"/>
      <c r="AQ35" s="65"/>
      <c r="AR35" s="64" t="s">
        <v>181</v>
      </c>
      <c r="AS35" s="71"/>
      <c r="AT35" s="71"/>
      <c r="AU35" s="71"/>
      <c r="AV35" s="71"/>
      <c r="AW35" s="71"/>
      <c r="AX35" s="71"/>
      <c r="AY35" s="71"/>
      <c r="AZ35" s="71"/>
      <c r="BA35" s="71"/>
      <c r="BB35" s="71"/>
    </row>
    <row r="36" spans="6:54" s="58" customFormat="1" ht="15.75">
      <c r="F36" s="59"/>
      <c r="J36" s="59"/>
      <c r="AB36" s="59"/>
      <c r="AF36" s="59"/>
      <c r="AN36" s="64"/>
      <c r="AO36" s="65"/>
      <c r="AP36" s="65"/>
      <c r="AQ36" s="65"/>
      <c r="AS36" s="71"/>
      <c r="AT36" s="71"/>
      <c r="AU36" s="71"/>
      <c r="AV36" s="71"/>
      <c r="AW36" s="71"/>
      <c r="AX36" s="71"/>
      <c r="AY36" s="71"/>
      <c r="AZ36" s="71"/>
      <c r="BA36" s="71"/>
      <c r="BB36" s="71"/>
    </row>
    <row r="37" spans="1:42" s="117" customFormat="1" ht="16.5">
      <c r="A37" s="38" t="s">
        <v>182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</row>
    <row r="38" spans="1:42" s="117" customFormat="1" ht="16.5">
      <c r="A38" s="38" t="s">
        <v>183</v>
      </c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</row>
    <row r="39" spans="1:42" s="117" customFormat="1" ht="16.5">
      <c r="A39" s="39" t="s">
        <v>184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</row>
    <row r="40" spans="2:3" ht="15.75">
      <c r="B40" s="70" t="s">
        <v>185</v>
      </c>
      <c r="C40" s="71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22">
      <selection activeCell="A15" sqref="A15:B15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28" t="s">
        <v>126</v>
      </c>
      <c r="B1" s="24"/>
      <c r="C1" s="29"/>
      <c r="D1" s="24"/>
      <c r="M1" s="4"/>
      <c r="N1" s="4"/>
      <c r="O1" s="4"/>
      <c r="P1" s="4"/>
      <c r="Q1" s="4"/>
      <c r="R1" s="4"/>
      <c r="T1" s="1" t="s">
        <v>2</v>
      </c>
      <c r="U1" s="266" t="s">
        <v>137</v>
      </c>
      <c r="V1" s="266"/>
      <c r="W1" s="28" t="s">
        <v>126</v>
      </c>
      <c r="X1" s="4"/>
      <c r="AJ1" s="4"/>
      <c r="AK1" s="4"/>
      <c r="AL1" s="4"/>
      <c r="AM1" s="4"/>
      <c r="AN1" s="4"/>
      <c r="AO1" s="4"/>
      <c r="AP1" s="1" t="s">
        <v>2</v>
      </c>
      <c r="AQ1" s="176" t="s">
        <v>137</v>
      </c>
      <c r="AR1" s="177"/>
    </row>
    <row r="2" spans="1:44" ht="16.5" customHeight="1">
      <c r="A2" s="30" t="s">
        <v>45</v>
      </c>
      <c r="B2" s="42" t="s">
        <v>138</v>
      </c>
      <c r="C2" s="31"/>
      <c r="D2" s="43"/>
      <c r="E2" s="6"/>
      <c r="F2" s="6"/>
      <c r="G2" s="6"/>
      <c r="H2" s="6"/>
      <c r="I2" s="6"/>
      <c r="K2" s="40"/>
      <c r="L2" s="40"/>
      <c r="M2" s="40"/>
      <c r="N2" s="40"/>
      <c r="O2" s="40"/>
      <c r="P2" s="40"/>
      <c r="Q2" s="40"/>
      <c r="R2" s="40"/>
      <c r="S2" s="7"/>
      <c r="T2" s="1" t="s">
        <v>46</v>
      </c>
      <c r="U2" s="264" t="s">
        <v>47</v>
      </c>
      <c r="V2" s="265"/>
      <c r="W2" s="30" t="s">
        <v>45</v>
      </c>
      <c r="X2" s="42" t="s">
        <v>138</v>
      </c>
      <c r="Y2" s="8"/>
      <c r="Z2" s="8"/>
      <c r="AA2" s="8"/>
      <c r="AB2" s="8"/>
      <c r="AC2" s="8"/>
      <c r="AD2" s="8"/>
      <c r="AE2" s="8"/>
      <c r="AF2" s="8"/>
      <c r="AG2" s="8"/>
      <c r="AI2" s="40"/>
      <c r="AJ2" s="40"/>
      <c r="AK2" s="40"/>
      <c r="AL2" s="40"/>
      <c r="AM2" s="40"/>
      <c r="AN2" s="40"/>
      <c r="AO2" s="40"/>
      <c r="AP2" s="1" t="s">
        <v>46</v>
      </c>
      <c r="AQ2" s="178" t="s">
        <v>47</v>
      </c>
      <c r="AR2" s="179"/>
    </row>
    <row r="3" spans="1:44" s="9" customFormat="1" ht="19.5" customHeight="1">
      <c r="A3" s="269" t="s">
        <v>48</v>
      </c>
      <c r="B3" s="270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69" t="s">
        <v>49</v>
      </c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</row>
    <row r="4" spans="1:44" s="9" customFormat="1" ht="19.5" customHeight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</row>
    <row r="5" spans="1:44" s="12" customFormat="1" ht="19.5" customHeight="1">
      <c r="A5" s="10"/>
      <c r="B5" s="10"/>
      <c r="C5" s="10"/>
      <c r="D5" s="10"/>
      <c r="E5" s="10"/>
      <c r="F5" s="10"/>
      <c r="G5" s="174" t="str">
        <f>'2492-00-02'!K5</f>
        <v>   中華民國 105年09月</v>
      </c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41"/>
      <c r="S5" s="41"/>
      <c r="T5" s="41"/>
      <c r="V5" s="13" t="s">
        <v>120</v>
      </c>
      <c r="W5" s="10"/>
      <c r="X5" s="10"/>
      <c r="Y5" s="41"/>
      <c r="Z5" s="41"/>
      <c r="AA5" s="41"/>
      <c r="AB5" s="41"/>
      <c r="AC5" s="180" t="str">
        <f>'2492-00-02'!K5</f>
        <v>   中華民國 105年09月</v>
      </c>
      <c r="AD5" s="279"/>
      <c r="AE5" s="279"/>
      <c r="AF5" s="279"/>
      <c r="AG5" s="279"/>
      <c r="AH5" s="279"/>
      <c r="AI5" s="279"/>
      <c r="AJ5" s="279"/>
      <c r="AK5" s="3"/>
      <c r="AL5" s="3"/>
      <c r="AM5" s="3"/>
      <c r="AN5" s="3"/>
      <c r="AO5" s="3"/>
      <c r="AP5" s="3"/>
      <c r="AQ5" s="10"/>
      <c r="AR5" s="26" t="s">
        <v>120</v>
      </c>
    </row>
    <row r="6" spans="1:44" ht="16.5" customHeight="1">
      <c r="A6" s="246" t="s">
        <v>50</v>
      </c>
      <c r="B6" s="274"/>
      <c r="C6" s="263" t="s">
        <v>51</v>
      </c>
      <c r="D6" s="252"/>
      <c r="E6" s="262" t="s">
        <v>28</v>
      </c>
      <c r="F6" s="256"/>
      <c r="G6" s="244" t="s">
        <v>12</v>
      </c>
      <c r="H6" s="252"/>
      <c r="I6" s="244" t="s">
        <v>9</v>
      </c>
      <c r="J6" s="252"/>
      <c r="K6" s="262" t="s">
        <v>34</v>
      </c>
      <c r="L6" s="256"/>
      <c r="M6" s="255" t="s">
        <v>52</v>
      </c>
      <c r="N6" s="273"/>
      <c r="O6" s="255" t="s">
        <v>10</v>
      </c>
      <c r="P6" s="256"/>
      <c r="Q6" s="244" t="s">
        <v>13</v>
      </c>
      <c r="R6" s="252"/>
      <c r="S6" s="263" t="s">
        <v>36</v>
      </c>
      <c r="T6" s="252"/>
      <c r="U6" s="244" t="s">
        <v>14</v>
      </c>
      <c r="V6" s="252"/>
      <c r="W6" s="246" t="s">
        <v>50</v>
      </c>
      <c r="X6" s="247"/>
      <c r="Y6" s="244" t="s">
        <v>37</v>
      </c>
      <c r="Z6" s="252"/>
      <c r="AA6" s="244" t="s">
        <v>15</v>
      </c>
      <c r="AB6" s="252"/>
      <c r="AC6" s="244" t="s">
        <v>38</v>
      </c>
      <c r="AD6" s="252"/>
      <c r="AE6" s="244" t="s">
        <v>53</v>
      </c>
      <c r="AF6" s="245"/>
      <c r="AG6" s="262" t="s">
        <v>54</v>
      </c>
      <c r="AH6" s="256"/>
      <c r="AI6" s="244" t="s">
        <v>55</v>
      </c>
      <c r="AJ6" s="245"/>
      <c r="AK6" s="244" t="s">
        <v>30</v>
      </c>
      <c r="AL6" s="245"/>
      <c r="AM6" s="244" t="s">
        <v>56</v>
      </c>
      <c r="AN6" s="245"/>
      <c r="AO6" s="244" t="s">
        <v>57</v>
      </c>
      <c r="AP6" s="245"/>
      <c r="AQ6" s="244" t="s">
        <v>8</v>
      </c>
      <c r="AR6" s="252"/>
    </row>
    <row r="7" spans="1:44" ht="16.5" customHeight="1">
      <c r="A7" s="275"/>
      <c r="B7" s="276"/>
      <c r="C7" s="253"/>
      <c r="D7" s="254"/>
      <c r="E7" s="257"/>
      <c r="F7" s="258"/>
      <c r="G7" s="253"/>
      <c r="H7" s="254"/>
      <c r="I7" s="253"/>
      <c r="J7" s="254"/>
      <c r="K7" s="257"/>
      <c r="L7" s="258"/>
      <c r="M7" s="257" t="s">
        <v>58</v>
      </c>
      <c r="N7" s="258"/>
      <c r="O7" s="257"/>
      <c r="P7" s="258"/>
      <c r="Q7" s="253"/>
      <c r="R7" s="254"/>
      <c r="S7" s="253"/>
      <c r="T7" s="254"/>
      <c r="U7" s="253"/>
      <c r="V7" s="254"/>
      <c r="W7" s="248"/>
      <c r="X7" s="249"/>
      <c r="Y7" s="253"/>
      <c r="Z7" s="254"/>
      <c r="AA7" s="253"/>
      <c r="AB7" s="254"/>
      <c r="AC7" s="253"/>
      <c r="AD7" s="254"/>
      <c r="AE7" s="267" t="s">
        <v>59</v>
      </c>
      <c r="AF7" s="254"/>
      <c r="AG7" s="257"/>
      <c r="AH7" s="258"/>
      <c r="AI7" s="267" t="s">
        <v>60</v>
      </c>
      <c r="AJ7" s="254"/>
      <c r="AK7" s="267"/>
      <c r="AL7" s="268"/>
      <c r="AM7" s="267" t="s">
        <v>61</v>
      </c>
      <c r="AN7" s="254"/>
      <c r="AO7" s="280" t="s">
        <v>62</v>
      </c>
      <c r="AP7" s="281"/>
      <c r="AQ7" s="253"/>
      <c r="AR7" s="254"/>
    </row>
    <row r="8" spans="1:44" ht="22.5" customHeight="1">
      <c r="A8" s="277"/>
      <c r="B8" s="27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4" t="s">
        <v>4</v>
      </c>
      <c r="O8" s="1" t="s">
        <v>5</v>
      </c>
      <c r="P8" s="14" t="s">
        <v>4</v>
      </c>
      <c r="Q8" s="1" t="s">
        <v>5</v>
      </c>
      <c r="R8" s="15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50"/>
      <c r="X8" s="251"/>
      <c r="Y8" s="1" t="s">
        <v>5</v>
      </c>
      <c r="Z8" s="15" t="s">
        <v>4</v>
      </c>
      <c r="AA8" s="1" t="s">
        <v>5</v>
      </c>
      <c r="AB8" s="15" t="s">
        <v>4</v>
      </c>
      <c r="AC8" s="1" t="s">
        <v>5</v>
      </c>
      <c r="AD8" s="15" t="s">
        <v>4</v>
      </c>
      <c r="AE8" s="1" t="s">
        <v>5</v>
      </c>
      <c r="AF8" s="15" t="s">
        <v>4</v>
      </c>
      <c r="AG8" s="1" t="s">
        <v>5</v>
      </c>
      <c r="AH8" s="15" t="s">
        <v>4</v>
      </c>
      <c r="AI8" s="1" t="s">
        <v>5</v>
      </c>
      <c r="AJ8" s="15" t="s">
        <v>4</v>
      </c>
      <c r="AK8" s="16" t="s">
        <v>5</v>
      </c>
      <c r="AL8" s="15" t="s">
        <v>4</v>
      </c>
      <c r="AM8" s="16" t="s">
        <v>5</v>
      </c>
      <c r="AN8" s="1" t="s">
        <v>4</v>
      </c>
      <c r="AO8" s="16" t="s">
        <v>5</v>
      </c>
      <c r="AP8" s="15" t="s">
        <v>4</v>
      </c>
      <c r="AQ8" s="16" t="s">
        <v>5</v>
      </c>
      <c r="AR8" s="2" t="s">
        <v>4</v>
      </c>
    </row>
    <row r="9" spans="1:44" s="17" customFormat="1" ht="24" customHeight="1">
      <c r="A9" s="260" t="s">
        <v>11</v>
      </c>
      <c r="B9" s="261"/>
      <c r="C9" s="22">
        <v>2488</v>
      </c>
      <c r="D9" s="22">
        <v>481192</v>
      </c>
      <c r="E9" s="22">
        <v>25</v>
      </c>
      <c r="F9" s="22">
        <v>16134</v>
      </c>
      <c r="G9" s="22">
        <v>1</v>
      </c>
      <c r="H9" s="22">
        <v>20</v>
      </c>
      <c r="I9" s="22">
        <v>87</v>
      </c>
      <c r="J9" s="22">
        <v>21584</v>
      </c>
      <c r="K9" s="22">
        <v>0</v>
      </c>
      <c r="L9" s="22">
        <v>0</v>
      </c>
      <c r="M9" s="22">
        <v>14</v>
      </c>
      <c r="N9" s="22">
        <v>5117</v>
      </c>
      <c r="O9" s="22">
        <v>164</v>
      </c>
      <c r="P9" s="22">
        <v>53917</v>
      </c>
      <c r="Q9" s="22">
        <v>1317</v>
      </c>
      <c r="R9" s="22">
        <v>242497</v>
      </c>
      <c r="S9" s="22">
        <v>20</v>
      </c>
      <c r="T9" s="22">
        <v>19502</v>
      </c>
      <c r="U9" s="22">
        <v>414</v>
      </c>
      <c r="V9" s="22">
        <v>59282</v>
      </c>
      <c r="W9" s="260" t="s">
        <v>11</v>
      </c>
      <c r="X9" s="261"/>
      <c r="Y9" s="22">
        <v>23</v>
      </c>
      <c r="Z9" s="22">
        <v>5340</v>
      </c>
      <c r="AA9" s="22">
        <v>6</v>
      </c>
      <c r="AB9" s="22">
        <v>900</v>
      </c>
      <c r="AC9" s="22">
        <v>16</v>
      </c>
      <c r="AD9" s="22">
        <v>2396</v>
      </c>
      <c r="AE9" s="22">
        <v>51</v>
      </c>
      <c r="AF9" s="22">
        <v>10964</v>
      </c>
      <c r="AG9" s="22">
        <v>101</v>
      </c>
      <c r="AH9" s="22">
        <v>15112</v>
      </c>
      <c r="AI9" s="22">
        <v>0</v>
      </c>
      <c r="AJ9" s="22">
        <v>0</v>
      </c>
      <c r="AK9" s="22">
        <v>4</v>
      </c>
      <c r="AL9" s="22">
        <v>1700</v>
      </c>
      <c r="AM9" s="22">
        <v>0</v>
      </c>
      <c r="AN9" s="22">
        <v>0</v>
      </c>
      <c r="AO9" s="22">
        <v>70</v>
      </c>
      <c r="AP9" s="22">
        <v>7749</v>
      </c>
      <c r="AQ9" s="22">
        <v>175</v>
      </c>
      <c r="AR9" s="22">
        <v>18978</v>
      </c>
    </row>
    <row r="10" spans="1:44" ht="24" customHeight="1">
      <c r="A10" s="242" t="s">
        <v>67</v>
      </c>
      <c r="B10" s="243"/>
      <c r="C10" s="22">
        <v>2478</v>
      </c>
      <c r="D10" s="22">
        <v>480392</v>
      </c>
      <c r="E10" s="22">
        <v>25</v>
      </c>
      <c r="F10" s="22">
        <v>16134</v>
      </c>
      <c r="G10" s="22">
        <v>1</v>
      </c>
      <c r="H10" s="22">
        <v>20</v>
      </c>
      <c r="I10" s="22">
        <v>87</v>
      </c>
      <c r="J10" s="22">
        <v>21584</v>
      </c>
      <c r="K10" s="22">
        <v>0</v>
      </c>
      <c r="L10" s="22">
        <v>0</v>
      </c>
      <c r="M10" s="22">
        <v>14</v>
      </c>
      <c r="N10" s="22">
        <v>5117</v>
      </c>
      <c r="O10" s="22">
        <v>163</v>
      </c>
      <c r="P10" s="22">
        <v>53717</v>
      </c>
      <c r="Q10" s="22">
        <v>1310</v>
      </c>
      <c r="R10" s="22">
        <v>242117</v>
      </c>
      <c r="S10" s="22">
        <v>20</v>
      </c>
      <c r="T10" s="22">
        <v>19502</v>
      </c>
      <c r="U10" s="22">
        <v>413</v>
      </c>
      <c r="V10" s="22">
        <v>59262</v>
      </c>
      <c r="W10" s="242" t="s">
        <v>67</v>
      </c>
      <c r="X10" s="243"/>
      <c r="Y10" s="22">
        <v>23</v>
      </c>
      <c r="Z10" s="22">
        <v>5340</v>
      </c>
      <c r="AA10" s="22">
        <v>6</v>
      </c>
      <c r="AB10" s="22">
        <v>900</v>
      </c>
      <c r="AC10" s="22">
        <v>16</v>
      </c>
      <c r="AD10" s="22">
        <v>2396</v>
      </c>
      <c r="AE10" s="22">
        <v>51</v>
      </c>
      <c r="AF10" s="22">
        <v>10964</v>
      </c>
      <c r="AG10" s="22">
        <v>101</v>
      </c>
      <c r="AH10" s="22">
        <v>15112</v>
      </c>
      <c r="AI10" s="22">
        <v>0</v>
      </c>
      <c r="AJ10" s="22">
        <v>0</v>
      </c>
      <c r="AK10" s="22">
        <v>4</v>
      </c>
      <c r="AL10" s="22">
        <v>1700</v>
      </c>
      <c r="AM10" s="22">
        <v>0</v>
      </c>
      <c r="AN10" s="22">
        <v>0</v>
      </c>
      <c r="AO10" s="22">
        <v>70</v>
      </c>
      <c r="AP10" s="22">
        <v>7749</v>
      </c>
      <c r="AQ10" s="22">
        <v>174</v>
      </c>
      <c r="AR10" s="22">
        <v>18778</v>
      </c>
    </row>
    <row r="11" spans="1:44" ht="24" customHeight="1">
      <c r="A11" s="259" t="s">
        <v>87</v>
      </c>
      <c r="B11" s="243"/>
      <c r="C11" s="22">
        <v>389</v>
      </c>
      <c r="D11" s="22">
        <v>89526</v>
      </c>
      <c r="E11" s="22">
        <v>1</v>
      </c>
      <c r="F11" s="22">
        <v>200</v>
      </c>
      <c r="G11" s="22">
        <v>0</v>
      </c>
      <c r="H11" s="22">
        <v>0</v>
      </c>
      <c r="I11" s="22">
        <v>21</v>
      </c>
      <c r="J11" s="22">
        <v>3783</v>
      </c>
      <c r="K11" s="22">
        <v>0</v>
      </c>
      <c r="L11" s="22">
        <v>0</v>
      </c>
      <c r="M11" s="22">
        <v>0</v>
      </c>
      <c r="N11" s="22">
        <v>0</v>
      </c>
      <c r="O11" s="22">
        <v>32</v>
      </c>
      <c r="P11" s="22">
        <v>8542</v>
      </c>
      <c r="Q11" s="22">
        <v>216</v>
      </c>
      <c r="R11" s="22">
        <v>52276</v>
      </c>
      <c r="S11" s="22">
        <v>6</v>
      </c>
      <c r="T11" s="22">
        <v>180</v>
      </c>
      <c r="U11" s="22">
        <v>48</v>
      </c>
      <c r="V11" s="22">
        <v>13581</v>
      </c>
      <c r="W11" s="259" t="s">
        <v>88</v>
      </c>
      <c r="X11" s="243"/>
      <c r="Y11" s="22">
        <v>2</v>
      </c>
      <c r="Z11" s="22">
        <v>400</v>
      </c>
      <c r="AA11" s="22">
        <v>2</v>
      </c>
      <c r="AB11" s="22">
        <v>250</v>
      </c>
      <c r="AC11" s="22">
        <v>1</v>
      </c>
      <c r="AD11" s="22">
        <v>200</v>
      </c>
      <c r="AE11" s="22">
        <v>11</v>
      </c>
      <c r="AF11" s="22">
        <v>1995</v>
      </c>
      <c r="AG11" s="22">
        <v>15</v>
      </c>
      <c r="AH11" s="22">
        <v>2608</v>
      </c>
      <c r="AI11" s="22">
        <v>0</v>
      </c>
      <c r="AJ11" s="22">
        <v>0</v>
      </c>
      <c r="AK11" s="22">
        <v>1</v>
      </c>
      <c r="AL11" s="22">
        <v>1000</v>
      </c>
      <c r="AM11" s="22">
        <v>0</v>
      </c>
      <c r="AN11" s="22">
        <v>0</v>
      </c>
      <c r="AO11" s="22">
        <v>11</v>
      </c>
      <c r="AP11" s="22">
        <v>1431</v>
      </c>
      <c r="AQ11" s="22">
        <v>22</v>
      </c>
      <c r="AR11" s="22">
        <v>3080</v>
      </c>
    </row>
    <row r="12" spans="1:44" ht="24" customHeight="1">
      <c r="A12" s="259" t="s">
        <v>89</v>
      </c>
      <c r="B12" s="243"/>
      <c r="C12" s="22">
        <v>294</v>
      </c>
      <c r="D12" s="22">
        <v>61414</v>
      </c>
      <c r="E12" s="22">
        <v>0</v>
      </c>
      <c r="F12" s="22">
        <v>0</v>
      </c>
      <c r="G12" s="22">
        <v>0</v>
      </c>
      <c r="H12" s="22">
        <v>0</v>
      </c>
      <c r="I12" s="22">
        <v>9</v>
      </c>
      <c r="J12" s="22">
        <v>2800</v>
      </c>
      <c r="K12" s="22">
        <v>0</v>
      </c>
      <c r="L12" s="22">
        <v>0</v>
      </c>
      <c r="M12" s="22">
        <v>1</v>
      </c>
      <c r="N12" s="22">
        <v>10</v>
      </c>
      <c r="O12" s="22">
        <v>6</v>
      </c>
      <c r="P12" s="22">
        <v>1500</v>
      </c>
      <c r="Q12" s="22">
        <v>163</v>
      </c>
      <c r="R12" s="22">
        <v>35615</v>
      </c>
      <c r="S12" s="22">
        <v>1</v>
      </c>
      <c r="T12" s="22">
        <v>100</v>
      </c>
      <c r="U12" s="22">
        <v>66</v>
      </c>
      <c r="V12" s="22">
        <v>12680</v>
      </c>
      <c r="W12" s="259" t="s">
        <v>90</v>
      </c>
      <c r="X12" s="243"/>
      <c r="Y12" s="22">
        <v>2</v>
      </c>
      <c r="Z12" s="22">
        <v>400</v>
      </c>
      <c r="AA12" s="22">
        <v>2</v>
      </c>
      <c r="AB12" s="22">
        <v>250</v>
      </c>
      <c r="AC12" s="22">
        <v>1</v>
      </c>
      <c r="AD12" s="22">
        <v>200</v>
      </c>
      <c r="AE12" s="22">
        <v>5</v>
      </c>
      <c r="AF12" s="22">
        <v>1840</v>
      </c>
      <c r="AG12" s="22">
        <v>7</v>
      </c>
      <c r="AH12" s="22">
        <v>1230</v>
      </c>
      <c r="AI12" s="22">
        <v>0</v>
      </c>
      <c r="AJ12" s="22">
        <v>0</v>
      </c>
      <c r="AK12" s="22">
        <v>1</v>
      </c>
      <c r="AL12" s="22">
        <v>300</v>
      </c>
      <c r="AM12" s="22">
        <v>0</v>
      </c>
      <c r="AN12" s="22">
        <v>0</v>
      </c>
      <c r="AO12" s="22">
        <v>10</v>
      </c>
      <c r="AP12" s="22">
        <v>1818</v>
      </c>
      <c r="AQ12" s="22">
        <v>20</v>
      </c>
      <c r="AR12" s="22">
        <v>2671</v>
      </c>
    </row>
    <row r="13" spans="1:44" ht="24" customHeight="1">
      <c r="A13" s="240" t="s">
        <v>143</v>
      </c>
      <c r="B13" s="241"/>
      <c r="C13" s="22">
        <v>244</v>
      </c>
      <c r="D13" s="22">
        <v>70982</v>
      </c>
      <c r="E13" s="22">
        <v>0</v>
      </c>
      <c r="F13" s="22">
        <v>0</v>
      </c>
      <c r="G13" s="22">
        <v>0</v>
      </c>
      <c r="H13" s="22">
        <v>0</v>
      </c>
      <c r="I13" s="22">
        <v>4</v>
      </c>
      <c r="J13" s="22">
        <v>560</v>
      </c>
      <c r="K13" s="22">
        <v>0</v>
      </c>
      <c r="L13" s="22">
        <v>0</v>
      </c>
      <c r="M13" s="22">
        <v>3</v>
      </c>
      <c r="N13" s="22">
        <v>700</v>
      </c>
      <c r="O13" s="22">
        <v>18</v>
      </c>
      <c r="P13" s="22">
        <v>5010</v>
      </c>
      <c r="Q13" s="22">
        <v>133</v>
      </c>
      <c r="R13" s="22">
        <v>36566</v>
      </c>
      <c r="S13" s="22">
        <v>2</v>
      </c>
      <c r="T13" s="22">
        <v>18000</v>
      </c>
      <c r="U13" s="22">
        <v>38</v>
      </c>
      <c r="V13" s="22">
        <v>4716</v>
      </c>
      <c r="W13" s="240" t="s">
        <v>142</v>
      </c>
      <c r="X13" s="241"/>
      <c r="Y13" s="22">
        <v>2</v>
      </c>
      <c r="Z13" s="22">
        <v>300</v>
      </c>
      <c r="AA13" s="22">
        <v>0</v>
      </c>
      <c r="AB13" s="22">
        <v>0</v>
      </c>
      <c r="AC13" s="22">
        <v>0</v>
      </c>
      <c r="AD13" s="22">
        <v>0</v>
      </c>
      <c r="AE13" s="22">
        <v>3</v>
      </c>
      <c r="AF13" s="22">
        <v>440</v>
      </c>
      <c r="AG13" s="22">
        <v>14</v>
      </c>
      <c r="AH13" s="22">
        <v>2140</v>
      </c>
      <c r="AI13" s="22">
        <v>0</v>
      </c>
      <c r="AJ13" s="22">
        <v>0</v>
      </c>
      <c r="AK13" s="22">
        <v>1</v>
      </c>
      <c r="AL13" s="22">
        <v>200</v>
      </c>
      <c r="AM13" s="22">
        <v>0</v>
      </c>
      <c r="AN13" s="22">
        <v>0</v>
      </c>
      <c r="AO13" s="22">
        <v>8</v>
      </c>
      <c r="AP13" s="22">
        <v>690</v>
      </c>
      <c r="AQ13" s="22">
        <v>18</v>
      </c>
      <c r="AR13" s="22">
        <v>1660</v>
      </c>
    </row>
    <row r="14" spans="1:44" ht="24" customHeight="1">
      <c r="A14" s="240" t="s">
        <v>7</v>
      </c>
      <c r="B14" s="241"/>
      <c r="C14" s="22">
        <v>239</v>
      </c>
      <c r="D14" s="22">
        <v>43215</v>
      </c>
      <c r="E14" s="22">
        <v>0</v>
      </c>
      <c r="F14" s="22">
        <v>0</v>
      </c>
      <c r="G14" s="22">
        <v>0</v>
      </c>
      <c r="H14" s="22">
        <v>0</v>
      </c>
      <c r="I14" s="22">
        <v>7</v>
      </c>
      <c r="J14" s="22">
        <v>1320</v>
      </c>
      <c r="K14" s="22">
        <v>0</v>
      </c>
      <c r="L14" s="22">
        <v>0</v>
      </c>
      <c r="M14" s="22">
        <v>2</v>
      </c>
      <c r="N14" s="22">
        <v>250</v>
      </c>
      <c r="O14" s="22">
        <v>13</v>
      </c>
      <c r="P14" s="22">
        <v>3350</v>
      </c>
      <c r="Q14" s="22">
        <v>141</v>
      </c>
      <c r="R14" s="22">
        <v>24986</v>
      </c>
      <c r="S14" s="22">
        <v>1</v>
      </c>
      <c r="T14" s="22">
        <v>200</v>
      </c>
      <c r="U14" s="22">
        <v>35</v>
      </c>
      <c r="V14" s="22">
        <v>5448</v>
      </c>
      <c r="W14" s="240" t="s">
        <v>7</v>
      </c>
      <c r="X14" s="241"/>
      <c r="Y14" s="22">
        <v>5</v>
      </c>
      <c r="Z14" s="22">
        <v>1600</v>
      </c>
      <c r="AA14" s="22">
        <v>0</v>
      </c>
      <c r="AB14" s="22">
        <v>0</v>
      </c>
      <c r="AC14" s="22">
        <v>2</v>
      </c>
      <c r="AD14" s="22">
        <v>300</v>
      </c>
      <c r="AE14" s="22">
        <v>6</v>
      </c>
      <c r="AF14" s="22">
        <v>634</v>
      </c>
      <c r="AG14" s="22">
        <v>13</v>
      </c>
      <c r="AH14" s="22">
        <v>1868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2</v>
      </c>
      <c r="AP14" s="22">
        <v>260</v>
      </c>
      <c r="AQ14" s="22">
        <v>12</v>
      </c>
      <c r="AR14" s="22">
        <v>2999</v>
      </c>
    </row>
    <row r="15" spans="1:44" ht="24" customHeight="1">
      <c r="A15" s="240" t="s">
        <v>70</v>
      </c>
      <c r="B15" s="241"/>
      <c r="C15" s="22">
        <v>199</v>
      </c>
      <c r="D15" s="22">
        <v>36949</v>
      </c>
      <c r="E15" s="22">
        <v>3</v>
      </c>
      <c r="F15" s="22">
        <v>1500</v>
      </c>
      <c r="G15" s="22">
        <v>0</v>
      </c>
      <c r="H15" s="22">
        <v>0</v>
      </c>
      <c r="I15" s="22">
        <v>9</v>
      </c>
      <c r="J15" s="22">
        <v>313</v>
      </c>
      <c r="K15" s="22">
        <v>0</v>
      </c>
      <c r="L15" s="22">
        <v>0</v>
      </c>
      <c r="M15" s="22">
        <v>0</v>
      </c>
      <c r="N15" s="22">
        <v>0</v>
      </c>
      <c r="O15" s="22">
        <v>14</v>
      </c>
      <c r="P15" s="22">
        <v>8950</v>
      </c>
      <c r="Q15" s="22">
        <v>102</v>
      </c>
      <c r="R15" s="22">
        <v>18190</v>
      </c>
      <c r="S15" s="22">
        <v>1</v>
      </c>
      <c r="T15" s="22">
        <v>200</v>
      </c>
      <c r="U15" s="22">
        <v>38</v>
      </c>
      <c r="V15" s="22">
        <v>3253</v>
      </c>
      <c r="W15" s="240" t="s">
        <v>70</v>
      </c>
      <c r="X15" s="241"/>
      <c r="Y15" s="22">
        <v>2</v>
      </c>
      <c r="Z15" s="22">
        <v>300</v>
      </c>
      <c r="AA15" s="22">
        <v>0</v>
      </c>
      <c r="AB15" s="22">
        <v>0</v>
      </c>
      <c r="AC15" s="22">
        <v>1</v>
      </c>
      <c r="AD15" s="22">
        <v>100</v>
      </c>
      <c r="AE15" s="22">
        <v>2</v>
      </c>
      <c r="AF15" s="22">
        <v>440</v>
      </c>
      <c r="AG15" s="22">
        <v>11</v>
      </c>
      <c r="AH15" s="22">
        <v>1983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4</v>
      </c>
      <c r="AP15" s="22">
        <v>558</v>
      </c>
      <c r="AQ15" s="22">
        <v>12</v>
      </c>
      <c r="AR15" s="22">
        <v>1162</v>
      </c>
    </row>
    <row r="16" spans="1:44" ht="24" customHeight="1">
      <c r="A16" s="240" t="s">
        <v>91</v>
      </c>
      <c r="B16" s="241"/>
      <c r="C16" s="22">
        <v>318</v>
      </c>
      <c r="D16" s="22">
        <v>46148</v>
      </c>
      <c r="E16" s="22">
        <v>3</v>
      </c>
      <c r="F16" s="22">
        <v>430</v>
      </c>
      <c r="G16" s="22">
        <v>1</v>
      </c>
      <c r="H16" s="22">
        <v>20</v>
      </c>
      <c r="I16" s="22">
        <v>10</v>
      </c>
      <c r="J16" s="22">
        <v>1423</v>
      </c>
      <c r="K16" s="22">
        <v>0</v>
      </c>
      <c r="L16" s="22">
        <v>0</v>
      </c>
      <c r="M16" s="22">
        <v>2</v>
      </c>
      <c r="N16" s="22">
        <v>39</v>
      </c>
      <c r="O16" s="22">
        <v>26</v>
      </c>
      <c r="P16" s="22">
        <v>9833</v>
      </c>
      <c r="Q16" s="22">
        <v>158</v>
      </c>
      <c r="R16" s="22">
        <v>22087</v>
      </c>
      <c r="S16" s="22">
        <v>5</v>
      </c>
      <c r="T16" s="22">
        <v>82</v>
      </c>
      <c r="U16" s="22">
        <v>57</v>
      </c>
      <c r="V16" s="22">
        <v>7067</v>
      </c>
      <c r="W16" s="240" t="s">
        <v>92</v>
      </c>
      <c r="X16" s="241"/>
      <c r="Y16" s="22">
        <v>1</v>
      </c>
      <c r="Z16" s="22">
        <v>450</v>
      </c>
      <c r="AA16" s="22">
        <v>1</v>
      </c>
      <c r="AB16" s="22">
        <v>200</v>
      </c>
      <c r="AC16" s="22">
        <v>3</v>
      </c>
      <c r="AD16" s="22">
        <v>210</v>
      </c>
      <c r="AE16" s="22">
        <v>10</v>
      </c>
      <c r="AF16" s="22">
        <v>934</v>
      </c>
      <c r="AG16" s="22">
        <v>14</v>
      </c>
      <c r="AH16" s="22">
        <v>1820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5</v>
      </c>
      <c r="AP16" s="22">
        <v>145</v>
      </c>
      <c r="AQ16" s="22">
        <v>22</v>
      </c>
      <c r="AR16" s="22">
        <v>1408</v>
      </c>
    </row>
    <row r="17" spans="1:44" ht="24" customHeight="1">
      <c r="A17" s="240" t="s">
        <v>71</v>
      </c>
      <c r="B17" s="241"/>
      <c r="C17" s="22">
        <v>69</v>
      </c>
      <c r="D17" s="22">
        <v>8500</v>
      </c>
      <c r="E17" s="22">
        <v>0</v>
      </c>
      <c r="F17" s="22">
        <v>0</v>
      </c>
      <c r="G17" s="22">
        <v>0</v>
      </c>
      <c r="H17" s="22">
        <v>0</v>
      </c>
      <c r="I17" s="22">
        <v>3</v>
      </c>
      <c r="J17" s="22">
        <v>529</v>
      </c>
      <c r="K17" s="22">
        <v>0</v>
      </c>
      <c r="L17" s="22">
        <v>0</v>
      </c>
      <c r="M17" s="22">
        <v>1</v>
      </c>
      <c r="N17" s="22">
        <v>200</v>
      </c>
      <c r="O17" s="22">
        <v>2</v>
      </c>
      <c r="P17" s="22">
        <v>380</v>
      </c>
      <c r="Q17" s="22">
        <v>37</v>
      </c>
      <c r="R17" s="22">
        <v>3894</v>
      </c>
      <c r="S17" s="22">
        <v>2</v>
      </c>
      <c r="T17" s="22">
        <v>680</v>
      </c>
      <c r="U17" s="22">
        <v>7</v>
      </c>
      <c r="V17" s="22">
        <v>750</v>
      </c>
      <c r="W17" s="240" t="s">
        <v>71</v>
      </c>
      <c r="X17" s="241"/>
      <c r="Y17" s="22">
        <v>0</v>
      </c>
      <c r="Z17" s="22">
        <v>0</v>
      </c>
      <c r="AA17" s="22">
        <v>0</v>
      </c>
      <c r="AB17" s="22">
        <v>0</v>
      </c>
      <c r="AC17" s="22">
        <v>3</v>
      </c>
      <c r="AD17" s="22">
        <v>648</v>
      </c>
      <c r="AE17" s="22">
        <v>1</v>
      </c>
      <c r="AF17" s="22">
        <v>50</v>
      </c>
      <c r="AG17" s="22">
        <v>4</v>
      </c>
      <c r="AH17" s="22">
        <v>640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2</v>
      </c>
      <c r="AP17" s="22">
        <v>500</v>
      </c>
      <c r="AQ17" s="22">
        <v>7</v>
      </c>
      <c r="AR17" s="22">
        <v>229</v>
      </c>
    </row>
    <row r="18" spans="1:44" ht="24" customHeight="1">
      <c r="A18" s="240" t="s">
        <v>72</v>
      </c>
      <c r="B18" s="241"/>
      <c r="C18" s="22">
        <v>48</v>
      </c>
      <c r="D18" s="22">
        <v>7352</v>
      </c>
      <c r="E18" s="22">
        <v>0</v>
      </c>
      <c r="F18" s="22">
        <v>0</v>
      </c>
      <c r="G18" s="22">
        <v>0</v>
      </c>
      <c r="H18" s="22">
        <v>0</v>
      </c>
      <c r="I18" s="22">
        <v>2</v>
      </c>
      <c r="J18" s="22">
        <v>400</v>
      </c>
      <c r="K18" s="22">
        <v>0</v>
      </c>
      <c r="L18" s="22">
        <v>0</v>
      </c>
      <c r="M18" s="22">
        <v>0</v>
      </c>
      <c r="N18" s="22">
        <v>0</v>
      </c>
      <c r="O18" s="22">
        <v>2</v>
      </c>
      <c r="P18" s="22">
        <v>380</v>
      </c>
      <c r="Q18" s="22">
        <v>25</v>
      </c>
      <c r="R18" s="22">
        <v>2453</v>
      </c>
      <c r="S18" s="22">
        <v>0</v>
      </c>
      <c r="T18" s="22">
        <v>0</v>
      </c>
      <c r="U18" s="22">
        <v>10</v>
      </c>
      <c r="V18" s="22">
        <v>1684</v>
      </c>
      <c r="W18" s="240" t="s">
        <v>72</v>
      </c>
      <c r="X18" s="241"/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1</v>
      </c>
      <c r="AF18" s="22">
        <v>100</v>
      </c>
      <c r="AG18" s="22">
        <v>2</v>
      </c>
      <c r="AH18" s="22">
        <v>25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1</v>
      </c>
      <c r="AP18" s="22">
        <v>500</v>
      </c>
      <c r="AQ18" s="22">
        <v>5</v>
      </c>
      <c r="AR18" s="22">
        <v>1810</v>
      </c>
    </row>
    <row r="19" spans="1:44" ht="24" customHeight="1">
      <c r="A19" s="240" t="s">
        <v>73</v>
      </c>
      <c r="B19" s="241"/>
      <c r="C19" s="22">
        <v>61</v>
      </c>
      <c r="D19" s="22">
        <v>4897</v>
      </c>
      <c r="E19" s="22">
        <v>2</v>
      </c>
      <c r="F19" s="22">
        <v>260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1</v>
      </c>
      <c r="N19" s="22">
        <v>200</v>
      </c>
      <c r="O19" s="22">
        <v>4</v>
      </c>
      <c r="P19" s="22">
        <v>550</v>
      </c>
      <c r="Q19" s="22">
        <v>33</v>
      </c>
      <c r="R19" s="22">
        <v>2388</v>
      </c>
      <c r="S19" s="22">
        <v>0</v>
      </c>
      <c r="T19" s="22">
        <v>0</v>
      </c>
      <c r="U19" s="22">
        <v>10</v>
      </c>
      <c r="V19" s="22">
        <v>691</v>
      </c>
      <c r="W19" s="240" t="s">
        <v>73</v>
      </c>
      <c r="X19" s="241"/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1</v>
      </c>
      <c r="AF19" s="22">
        <v>200</v>
      </c>
      <c r="AG19" s="22">
        <v>1</v>
      </c>
      <c r="AH19" s="22">
        <v>200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2</v>
      </c>
      <c r="AP19" s="22">
        <v>15</v>
      </c>
      <c r="AQ19" s="22">
        <v>7</v>
      </c>
      <c r="AR19" s="22">
        <v>393</v>
      </c>
    </row>
    <row r="20" spans="1:44" ht="24" customHeight="1">
      <c r="A20" s="240" t="s">
        <v>74</v>
      </c>
      <c r="B20" s="241"/>
      <c r="C20" s="22">
        <v>96</v>
      </c>
      <c r="D20" s="22">
        <v>22369</v>
      </c>
      <c r="E20" s="22">
        <v>1</v>
      </c>
      <c r="F20" s="22">
        <v>6000</v>
      </c>
      <c r="G20" s="22">
        <v>0</v>
      </c>
      <c r="H20" s="22">
        <v>0</v>
      </c>
      <c r="I20" s="22">
        <v>7</v>
      </c>
      <c r="J20" s="22">
        <v>6756</v>
      </c>
      <c r="K20" s="22">
        <v>0</v>
      </c>
      <c r="L20" s="22">
        <v>0</v>
      </c>
      <c r="M20" s="22">
        <v>0</v>
      </c>
      <c r="N20" s="22">
        <v>0</v>
      </c>
      <c r="O20" s="22">
        <v>4</v>
      </c>
      <c r="P20" s="22">
        <v>455</v>
      </c>
      <c r="Q20" s="22">
        <v>56</v>
      </c>
      <c r="R20" s="22">
        <v>6005</v>
      </c>
      <c r="S20" s="22">
        <v>0</v>
      </c>
      <c r="T20" s="22">
        <v>0</v>
      </c>
      <c r="U20" s="22">
        <v>9</v>
      </c>
      <c r="V20" s="22">
        <v>936</v>
      </c>
      <c r="W20" s="240" t="s">
        <v>74</v>
      </c>
      <c r="X20" s="241"/>
      <c r="Y20" s="22">
        <v>0</v>
      </c>
      <c r="Z20" s="22">
        <v>0</v>
      </c>
      <c r="AA20" s="22">
        <v>0</v>
      </c>
      <c r="AB20" s="22">
        <v>0</v>
      </c>
      <c r="AC20" s="22">
        <v>1</v>
      </c>
      <c r="AD20" s="22">
        <v>200</v>
      </c>
      <c r="AE20" s="22">
        <v>5</v>
      </c>
      <c r="AF20" s="22">
        <v>1218</v>
      </c>
      <c r="AG20" s="22">
        <v>2</v>
      </c>
      <c r="AH20" s="22">
        <v>130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4</v>
      </c>
      <c r="AP20" s="22">
        <v>393</v>
      </c>
      <c r="AQ20" s="22">
        <v>7</v>
      </c>
      <c r="AR20" s="22">
        <v>276</v>
      </c>
    </row>
    <row r="21" spans="1:44" ht="24" customHeight="1">
      <c r="A21" s="240" t="s">
        <v>75</v>
      </c>
      <c r="B21" s="241"/>
      <c r="C21" s="22">
        <v>54</v>
      </c>
      <c r="D21" s="22">
        <v>12624</v>
      </c>
      <c r="E21" s="22">
        <v>4</v>
      </c>
      <c r="F21" s="22">
        <v>5503</v>
      </c>
      <c r="G21" s="22">
        <v>0</v>
      </c>
      <c r="H21" s="22">
        <v>0</v>
      </c>
      <c r="I21" s="22">
        <v>2</v>
      </c>
      <c r="J21" s="22">
        <v>400</v>
      </c>
      <c r="K21" s="22">
        <v>0</v>
      </c>
      <c r="L21" s="22">
        <v>0</v>
      </c>
      <c r="M21" s="22">
        <v>0</v>
      </c>
      <c r="N21" s="22">
        <v>0</v>
      </c>
      <c r="O21" s="22">
        <v>3</v>
      </c>
      <c r="P21" s="22">
        <v>460</v>
      </c>
      <c r="Q21" s="22">
        <v>30</v>
      </c>
      <c r="R21" s="22">
        <v>4471</v>
      </c>
      <c r="S21" s="22">
        <v>0</v>
      </c>
      <c r="T21" s="22">
        <v>0</v>
      </c>
      <c r="U21" s="22">
        <v>6</v>
      </c>
      <c r="V21" s="22">
        <v>390</v>
      </c>
      <c r="W21" s="240" t="s">
        <v>75</v>
      </c>
      <c r="X21" s="241"/>
      <c r="Y21" s="22">
        <v>1</v>
      </c>
      <c r="Z21" s="22">
        <v>500</v>
      </c>
      <c r="AA21" s="22">
        <v>1</v>
      </c>
      <c r="AB21" s="22">
        <v>200</v>
      </c>
      <c r="AC21" s="22">
        <v>1</v>
      </c>
      <c r="AD21" s="22">
        <v>150</v>
      </c>
      <c r="AE21" s="22">
        <v>0</v>
      </c>
      <c r="AF21" s="22">
        <v>0</v>
      </c>
      <c r="AG21" s="22">
        <v>2</v>
      </c>
      <c r="AH21" s="22">
        <v>400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1</v>
      </c>
      <c r="AP21" s="22">
        <v>30</v>
      </c>
      <c r="AQ21" s="22">
        <v>3</v>
      </c>
      <c r="AR21" s="22">
        <v>120</v>
      </c>
    </row>
    <row r="22" spans="1:44" ht="24" customHeight="1">
      <c r="A22" s="240" t="s">
        <v>76</v>
      </c>
      <c r="B22" s="241"/>
      <c r="C22" s="22">
        <v>72</v>
      </c>
      <c r="D22" s="22">
        <v>11694</v>
      </c>
      <c r="E22" s="22">
        <v>3</v>
      </c>
      <c r="F22" s="22">
        <v>450</v>
      </c>
      <c r="G22" s="22">
        <v>0</v>
      </c>
      <c r="H22" s="22">
        <v>0</v>
      </c>
      <c r="I22" s="22">
        <v>2</v>
      </c>
      <c r="J22" s="22">
        <v>284</v>
      </c>
      <c r="K22" s="22">
        <v>0</v>
      </c>
      <c r="L22" s="22">
        <v>0</v>
      </c>
      <c r="M22" s="22">
        <v>1</v>
      </c>
      <c r="N22" s="22">
        <v>168</v>
      </c>
      <c r="O22" s="22">
        <v>3</v>
      </c>
      <c r="P22" s="22">
        <v>500</v>
      </c>
      <c r="Q22" s="22">
        <v>38</v>
      </c>
      <c r="R22" s="22">
        <v>8216</v>
      </c>
      <c r="S22" s="22">
        <v>1</v>
      </c>
      <c r="T22" s="22">
        <v>30</v>
      </c>
      <c r="U22" s="22">
        <v>8</v>
      </c>
      <c r="V22" s="22">
        <v>661</v>
      </c>
      <c r="W22" s="240" t="s">
        <v>76</v>
      </c>
      <c r="X22" s="241"/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2</v>
      </c>
      <c r="AF22" s="22">
        <v>480</v>
      </c>
      <c r="AG22" s="22">
        <v>1</v>
      </c>
      <c r="AH22" s="22">
        <v>200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6</v>
      </c>
      <c r="AP22" s="22">
        <v>383</v>
      </c>
      <c r="AQ22" s="22">
        <v>7</v>
      </c>
      <c r="AR22" s="22">
        <v>322</v>
      </c>
    </row>
    <row r="23" spans="1:44" ht="24" customHeight="1">
      <c r="A23" s="240" t="s">
        <v>77</v>
      </c>
      <c r="B23" s="241"/>
      <c r="C23" s="22">
        <v>38</v>
      </c>
      <c r="D23" s="22">
        <v>5143</v>
      </c>
      <c r="E23" s="22">
        <v>0</v>
      </c>
      <c r="F23" s="22">
        <v>0</v>
      </c>
      <c r="G23" s="22">
        <v>0</v>
      </c>
      <c r="H23" s="22">
        <v>0</v>
      </c>
      <c r="I23" s="22">
        <v>2</v>
      </c>
      <c r="J23" s="22">
        <v>11</v>
      </c>
      <c r="K23" s="22">
        <v>0</v>
      </c>
      <c r="L23" s="22">
        <v>0</v>
      </c>
      <c r="M23" s="22">
        <v>0</v>
      </c>
      <c r="N23" s="22">
        <v>0</v>
      </c>
      <c r="O23" s="22">
        <v>5</v>
      </c>
      <c r="P23" s="22">
        <v>3060</v>
      </c>
      <c r="Q23" s="22">
        <v>18</v>
      </c>
      <c r="R23" s="22">
        <v>1382</v>
      </c>
      <c r="S23" s="22">
        <v>0</v>
      </c>
      <c r="T23" s="22">
        <v>0</v>
      </c>
      <c r="U23" s="22">
        <v>7</v>
      </c>
      <c r="V23" s="22">
        <v>296</v>
      </c>
      <c r="W23" s="240" t="s">
        <v>77</v>
      </c>
      <c r="X23" s="241"/>
      <c r="Y23" s="22">
        <v>0</v>
      </c>
      <c r="Z23" s="22">
        <v>0</v>
      </c>
      <c r="AA23" s="22">
        <v>0</v>
      </c>
      <c r="AB23" s="22">
        <v>0</v>
      </c>
      <c r="AC23" s="22">
        <v>1</v>
      </c>
      <c r="AD23" s="22">
        <v>168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2</v>
      </c>
      <c r="AP23" s="22">
        <v>63</v>
      </c>
      <c r="AQ23" s="22">
        <v>3</v>
      </c>
      <c r="AR23" s="22">
        <v>163</v>
      </c>
    </row>
    <row r="24" spans="1:44" ht="24" customHeight="1">
      <c r="A24" s="240" t="s">
        <v>78</v>
      </c>
      <c r="B24" s="241"/>
      <c r="C24" s="22">
        <v>63</v>
      </c>
      <c r="D24" s="22">
        <v>12335</v>
      </c>
      <c r="E24" s="22">
        <v>1</v>
      </c>
      <c r="F24" s="22">
        <v>200</v>
      </c>
      <c r="G24" s="22">
        <v>0</v>
      </c>
      <c r="H24" s="22">
        <v>0</v>
      </c>
      <c r="I24" s="22">
        <v>1</v>
      </c>
      <c r="J24" s="22">
        <v>2000</v>
      </c>
      <c r="K24" s="22">
        <v>0</v>
      </c>
      <c r="L24" s="22">
        <v>0</v>
      </c>
      <c r="M24" s="22">
        <v>2</v>
      </c>
      <c r="N24" s="22">
        <v>550</v>
      </c>
      <c r="O24" s="22">
        <v>9</v>
      </c>
      <c r="P24" s="22">
        <v>1230</v>
      </c>
      <c r="Q24" s="22">
        <v>30</v>
      </c>
      <c r="R24" s="22">
        <v>6373</v>
      </c>
      <c r="S24" s="22">
        <v>1</v>
      </c>
      <c r="T24" s="22">
        <v>30</v>
      </c>
      <c r="U24" s="22">
        <v>4</v>
      </c>
      <c r="V24" s="22">
        <v>50</v>
      </c>
      <c r="W24" s="240" t="s">
        <v>78</v>
      </c>
      <c r="X24" s="241"/>
      <c r="Y24" s="22">
        <v>2</v>
      </c>
      <c r="Z24" s="22">
        <v>70</v>
      </c>
      <c r="AA24" s="22">
        <v>0</v>
      </c>
      <c r="AB24" s="22">
        <v>0</v>
      </c>
      <c r="AC24" s="22">
        <v>0</v>
      </c>
      <c r="AD24" s="22">
        <v>0</v>
      </c>
      <c r="AE24" s="22">
        <v>1</v>
      </c>
      <c r="AF24" s="22">
        <v>230</v>
      </c>
      <c r="AG24" s="22">
        <v>5</v>
      </c>
      <c r="AH24" s="22">
        <v>890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3</v>
      </c>
      <c r="AP24" s="22">
        <v>405</v>
      </c>
      <c r="AQ24" s="22">
        <v>4</v>
      </c>
      <c r="AR24" s="22">
        <v>307</v>
      </c>
    </row>
    <row r="25" spans="1:44" ht="24" customHeight="1">
      <c r="A25" s="240" t="s">
        <v>6</v>
      </c>
      <c r="B25" s="241"/>
      <c r="C25" s="22">
        <v>73</v>
      </c>
      <c r="D25" s="22">
        <v>12670</v>
      </c>
      <c r="E25" s="22">
        <v>6</v>
      </c>
      <c r="F25" s="22">
        <v>591</v>
      </c>
      <c r="G25" s="22">
        <v>0</v>
      </c>
      <c r="H25" s="22">
        <v>0</v>
      </c>
      <c r="I25" s="22">
        <v>3</v>
      </c>
      <c r="J25" s="22">
        <v>212</v>
      </c>
      <c r="K25" s="22">
        <v>0</v>
      </c>
      <c r="L25" s="22">
        <v>0</v>
      </c>
      <c r="M25" s="22">
        <v>1</v>
      </c>
      <c r="N25" s="22">
        <v>3000</v>
      </c>
      <c r="O25" s="22">
        <v>7</v>
      </c>
      <c r="P25" s="22">
        <v>2210</v>
      </c>
      <c r="Q25" s="22">
        <v>36</v>
      </c>
      <c r="R25" s="22">
        <v>5091</v>
      </c>
      <c r="S25" s="22">
        <v>0</v>
      </c>
      <c r="T25" s="22">
        <v>0</v>
      </c>
      <c r="U25" s="22">
        <v>7</v>
      </c>
      <c r="V25" s="22">
        <v>703</v>
      </c>
      <c r="W25" s="240" t="s">
        <v>6</v>
      </c>
      <c r="X25" s="241"/>
      <c r="Y25" s="22">
        <v>2</v>
      </c>
      <c r="Z25" s="22">
        <v>650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3</v>
      </c>
      <c r="AH25" s="22">
        <v>153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3</v>
      </c>
      <c r="AP25" s="22">
        <v>25</v>
      </c>
      <c r="AQ25" s="22">
        <v>5</v>
      </c>
      <c r="AR25" s="22">
        <v>35</v>
      </c>
    </row>
    <row r="26" spans="1:44" ht="24" customHeight="1">
      <c r="A26" s="240" t="s">
        <v>79</v>
      </c>
      <c r="B26" s="241"/>
      <c r="C26" s="22">
        <v>49</v>
      </c>
      <c r="D26" s="22">
        <v>10066</v>
      </c>
      <c r="E26" s="22">
        <v>1</v>
      </c>
      <c r="F26" s="22">
        <v>1000</v>
      </c>
      <c r="G26" s="22">
        <v>0</v>
      </c>
      <c r="H26" s="22">
        <v>0</v>
      </c>
      <c r="I26" s="22">
        <v>1</v>
      </c>
      <c r="J26" s="22">
        <v>3</v>
      </c>
      <c r="K26" s="22">
        <v>0</v>
      </c>
      <c r="L26" s="22">
        <v>0</v>
      </c>
      <c r="M26" s="22">
        <v>0</v>
      </c>
      <c r="N26" s="22">
        <v>0</v>
      </c>
      <c r="O26" s="22">
        <v>9</v>
      </c>
      <c r="P26" s="22">
        <v>3359</v>
      </c>
      <c r="Q26" s="22">
        <v>18</v>
      </c>
      <c r="R26" s="22">
        <v>4160</v>
      </c>
      <c r="S26" s="22">
        <v>0</v>
      </c>
      <c r="T26" s="22">
        <v>0</v>
      </c>
      <c r="U26" s="22">
        <v>7</v>
      </c>
      <c r="V26" s="22">
        <v>643</v>
      </c>
      <c r="W26" s="240" t="s">
        <v>79</v>
      </c>
      <c r="X26" s="241"/>
      <c r="Y26" s="22">
        <v>2</v>
      </c>
      <c r="Z26" s="22">
        <v>180</v>
      </c>
      <c r="AA26" s="22">
        <v>0</v>
      </c>
      <c r="AB26" s="22">
        <v>0</v>
      </c>
      <c r="AC26" s="22">
        <v>2</v>
      </c>
      <c r="AD26" s="22">
        <v>220</v>
      </c>
      <c r="AE26" s="22">
        <v>0</v>
      </c>
      <c r="AF26" s="22">
        <v>0</v>
      </c>
      <c r="AG26" s="22">
        <v>2</v>
      </c>
      <c r="AH26" s="22">
        <v>245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7</v>
      </c>
      <c r="AR26" s="22">
        <v>256</v>
      </c>
    </row>
    <row r="27" spans="1:44" ht="24" customHeight="1">
      <c r="A27" s="240" t="s">
        <v>80</v>
      </c>
      <c r="B27" s="241"/>
      <c r="C27" s="22">
        <v>23</v>
      </c>
      <c r="D27" s="22">
        <v>633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15</v>
      </c>
      <c r="R27" s="22">
        <v>284</v>
      </c>
      <c r="S27" s="22">
        <v>0</v>
      </c>
      <c r="T27" s="22">
        <v>0</v>
      </c>
      <c r="U27" s="22">
        <v>4</v>
      </c>
      <c r="V27" s="22">
        <v>116</v>
      </c>
      <c r="W27" s="240" t="s">
        <v>80</v>
      </c>
      <c r="X27" s="241"/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3</v>
      </c>
      <c r="AP27" s="22">
        <v>183</v>
      </c>
      <c r="AQ27" s="22">
        <v>1</v>
      </c>
      <c r="AR27" s="22">
        <v>50</v>
      </c>
    </row>
    <row r="28" spans="1:44" ht="24" customHeight="1">
      <c r="A28" s="240" t="s">
        <v>81</v>
      </c>
      <c r="B28" s="241"/>
      <c r="C28" s="22">
        <v>52</v>
      </c>
      <c r="D28" s="22">
        <v>10023</v>
      </c>
      <c r="E28" s="22">
        <v>0</v>
      </c>
      <c r="F28" s="22">
        <v>0</v>
      </c>
      <c r="G28" s="22">
        <v>0</v>
      </c>
      <c r="H28" s="22">
        <v>0</v>
      </c>
      <c r="I28" s="22">
        <v>1</v>
      </c>
      <c r="J28" s="22">
        <v>200</v>
      </c>
      <c r="K28" s="22">
        <v>0</v>
      </c>
      <c r="L28" s="22">
        <v>0</v>
      </c>
      <c r="M28" s="22">
        <v>0</v>
      </c>
      <c r="N28" s="22">
        <v>0</v>
      </c>
      <c r="O28" s="22">
        <v>1</v>
      </c>
      <c r="P28" s="22">
        <v>3000</v>
      </c>
      <c r="Q28" s="22">
        <v>26</v>
      </c>
      <c r="R28" s="22">
        <v>4660</v>
      </c>
      <c r="S28" s="22">
        <v>0</v>
      </c>
      <c r="T28" s="22">
        <v>0</v>
      </c>
      <c r="U28" s="22">
        <v>17</v>
      </c>
      <c r="V28" s="22">
        <v>1218</v>
      </c>
      <c r="W28" s="240" t="s">
        <v>81</v>
      </c>
      <c r="X28" s="241"/>
      <c r="Y28" s="22">
        <v>1</v>
      </c>
      <c r="Z28" s="22">
        <v>480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1</v>
      </c>
      <c r="AH28" s="22">
        <v>200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1</v>
      </c>
      <c r="AP28" s="22">
        <v>100</v>
      </c>
      <c r="AQ28" s="22">
        <v>4</v>
      </c>
      <c r="AR28" s="22">
        <v>165</v>
      </c>
    </row>
    <row r="29" spans="1:44" ht="24" customHeight="1">
      <c r="A29" s="240" t="s">
        <v>82</v>
      </c>
      <c r="B29" s="241"/>
      <c r="C29" s="22">
        <v>61</v>
      </c>
      <c r="D29" s="22">
        <v>7622</v>
      </c>
      <c r="E29" s="22">
        <v>0</v>
      </c>
      <c r="F29" s="22">
        <v>0</v>
      </c>
      <c r="G29" s="22">
        <v>0</v>
      </c>
      <c r="H29" s="22">
        <v>0</v>
      </c>
      <c r="I29" s="22">
        <v>3</v>
      </c>
      <c r="J29" s="22">
        <v>590</v>
      </c>
      <c r="K29" s="22">
        <v>0</v>
      </c>
      <c r="L29" s="22">
        <v>0</v>
      </c>
      <c r="M29" s="22">
        <v>0</v>
      </c>
      <c r="N29" s="22">
        <v>0</v>
      </c>
      <c r="O29" s="22">
        <v>5</v>
      </c>
      <c r="P29" s="22">
        <v>948</v>
      </c>
      <c r="Q29" s="22">
        <v>22</v>
      </c>
      <c r="R29" s="22">
        <v>1870</v>
      </c>
      <c r="S29" s="22">
        <v>0</v>
      </c>
      <c r="T29" s="22">
        <v>0</v>
      </c>
      <c r="U29" s="22">
        <v>24</v>
      </c>
      <c r="V29" s="22">
        <v>2280</v>
      </c>
      <c r="W29" s="240" t="s">
        <v>82</v>
      </c>
      <c r="X29" s="241"/>
      <c r="Y29" s="22">
        <v>1</v>
      </c>
      <c r="Z29" s="22">
        <v>10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2</v>
      </c>
      <c r="AH29" s="22">
        <v>300</v>
      </c>
      <c r="AI29" s="22">
        <v>0</v>
      </c>
      <c r="AJ29" s="22">
        <v>0</v>
      </c>
      <c r="AK29" s="22">
        <v>1</v>
      </c>
      <c r="AL29" s="22">
        <v>200</v>
      </c>
      <c r="AM29" s="22">
        <v>0</v>
      </c>
      <c r="AN29" s="22">
        <v>0</v>
      </c>
      <c r="AO29" s="22">
        <v>0</v>
      </c>
      <c r="AP29" s="22">
        <v>0</v>
      </c>
      <c r="AQ29" s="22">
        <v>3</v>
      </c>
      <c r="AR29" s="22">
        <v>1425</v>
      </c>
    </row>
    <row r="30" spans="1:44" ht="24" customHeight="1">
      <c r="A30" s="240" t="s">
        <v>83</v>
      </c>
      <c r="B30" s="241"/>
      <c r="C30" s="22">
        <v>36</v>
      </c>
      <c r="D30" s="22">
        <v>6231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13</v>
      </c>
      <c r="R30" s="22">
        <v>1151</v>
      </c>
      <c r="S30" s="22">
        <v>0</v>
      </c>
      <c r="T30" s="22">
        <v>0</v>
      </c>
      <c r="U30" s="22">
        <v>11</v>
      </c>
      <c r="V30" s="22">
        <v>2099</v>
      </c>
      <c r="W30" s="240" t="s">
        <v>83</v>
      </c>
      <c r="X30" s="241"/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3</v>
      </c>
      <c r="AF30" s="22">
        <v>2403</v>
      </c>
      <c r="AG30" s="22">
        <v>2</v>
      </c>
      <c r="AH30" s="22">
        <v>80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2</v>
      </c>
      <c r="AP30" s="22">
        <v>250</v>
      </c>
      <c r="AQ30" s="22">
        <v>5</v>
      </c>
      <c r="AR30" s="22">
        <v>248</v>
      </c>
    </row>
    <row r="31" spans="1:44" ht="24" customHeight="1">
      <c r="A31" s="240" t="s">
        <v>84</v>
      </c>
      <c r="B31" s="241"/>
      <c r="C31" s="22">
        <v>10</v>
      </c>
      <c r="D31" s="22">
        <v>800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1</v>
      </c>
      <c r="P31" s="22">
        <v>200</v>
      </c>
      <c r="Q31" s="22">
        <v>7</v>
      </c>
      <c r="R31" s="22">
        <v>380</v>
      </c>
      <c r="S31" s="22">
        <v>0</v>
      </c>
      <c r="T31" s="22">
        <v>0</v>
      </c>
      <c r="U31" s="22">
        <v>1</v>
      </c>
      <c r="V31" s="22">
        <v>20</v>
      </c>
      <c r="W31" s="240" t="s">
        <v>84</v>
      </c>
      <c r="X31" s="241"/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1</v>
      </c>
      <c r="AR31" s="22">
        <v>200</v>
      </c>
    </row>
    <row r="32" spans="1:44" ht="24" customHeight="1">
      <c r="A32" s="240" t="s">
        <v>85</v>
      </c>
      <c r="B32" s="241"/>
      <c r="C32" s="22">
        <v>9</v>
      </c>
      <c r="D32" s="22">
        <v>700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1</v>
      </c>
      <c r="P32" s="22">
        <v>200</v>
      </c>
      <c r="Q32" s="22">
        <v>6</v>
      </c>
      <c r="R32" s="22">
        <v>280</v>
      </c>
      <c r="S32" s="22">
        <v>0</v>
      </c>
      <c r="T32" s="22">
        <v>0</v>
      </c>
      <c r="U32" s="22">
        <v>1</v>
      </c>
      <c r="V32" s="22">
        <v>20</v>
      </c>
      <c r="W32" s="240" t="s">
        <v>85</v>
      </c>
      <c r="X32" s="241"/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1</v>
      </c>
      <c r="AR32" s="22">
        <v>200</v>
      </c>
    </row>
    <row r="33" spans="1:44" ht="24" customHeight="1">
      <c r="A33" s="238" t="s">
        <v>86</v>
      </c>
      <c r="B33" s="239"/>
      <c r="C33" s="23">
        <v>1</v>
      </c>
      <c r="D33" s="23">
        <v>100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1</v>
      </c>
      <c r="R33" s="23">
        <v>100</v>
      </c>
      <c r="S33" s="23">
        <v>0</v>
      </c>
      <c r="T33" s="23">
        <v>0</v>
      </c>
      <c r="U33" s="23">
        <v>0</v>
      </c>
      <c r="V33" s="23">
        <v>0</v>
      </c>
      <c r="W33" s="238" t="s">
        <v>86</v>
      </c>
      <c r="X33" s="239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</row>
    <row r="34" spans="1:44" s="18" customFormat="1" ht="20.25" customHeight="1">
      <c r="A34" s="18" t="s">
        <v>117</v>
      </c>
      <c r="F34" s="19" t="s">
        <v>1</v>
      </c>
      <c r="J34" s="19" t="s">
        <v>118</v>
      </c>
      <c r="O34" s="20" t="s">
        <v>119</v>
      </c>
      <c r="V34" s="27" t="str">
        <f>'2492-00-01'!V34</f>
        <v>中華民國105年10月20日編製</v>
      </c>
      <c r="W34" s="18" t="s">
        <v>117</v>
      </c>
      <c r="AB34" s="20" t="s">
        <v>1</v>
      </c>
      <c r="AF34" s="19" t="s">
        <v>118</v>
      </c>
      <c r="AK34" s="20" t="s">
        <v>119</v>
      </c>
      <c r="AR34" s="27" t="str">
        <f>'2492-00-01'!V34</f>
        <v>中華民國105年10月20日編製</v>
      </c>
    </row>
    <row r="35" spans="6:44" s="18" customFormat="1" ht="19.5" customHeight="1">
      <c r="F35" s="19"/>
      <c r="J35" s="19" t="s">
        <v>0</v>
      </c>
      <c r="V35" s="21" t="s">
        <v>63</v>
      </c>
      <c r="AB35" s="19"/>
      <c r="AF35" s="19" t="s">
        <v>0</v>
      </c>
      <c r="AR35" s="21" t="s">
        <v>63</v>
      </c>
    </row>
    <row r="36" spans="6:32" s="18" customFormat="1" ht="15.75">
      <c r="F36" s="19"/>
      <c r="J36" s="19"/>
      <c r="V36" s="21"/>
      <c r="AB36" s="19"/>
      <c r="AF36" s="19"/>
    </row>
    <row r="37" s="37" customFormat="1" ht="19.5" customHeight="1">
      <c r="A37" s="38" t="s">
        <v>145</v>
      </c>
    </row>
    <row r="38" spans="1:2" s="37" customFormat="1" ht="19.5" customHeight="1">
      <c r="A38" s="38" t="s">
        <v>125</v>
      </c>
      <c r="B38" s="38"/>
    </row>
    <row r="39" spans="1:2" s="37" customFormat="1" ht="15.75">
      <c r="A39" s="38"/>
      <c r="B39" s="37" t="s">
        <v>94</v>
      </c>
    </row>
    <row r="40" ht="15.75">
      <c r="B40" s="44" t="s">
        <v>141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3">
      <selection activeCell="B34" sqref="B34"/>
    </sheetView>
  </sheetViews>
  <sheetFormatPr defaultColWidth="9.00390625" defaultRowHeight="16.5"/>
  <cols>
    <col min="1" max="1" width="9.75390625" style="119" customWidth="1"/>
    <col min="2" max="2" width="19.75390625" style="119" customWidth="1"/>
    <col min="3" max="3" width="10.25390625" style="119" customWidth="1"/>
    <col min="4" max="4" width="12.25390625" style="119" bestFit="1" customWidth="1"/>
    <col min="5" max="5" width="9.50390625" style="119" bestFit="1" customWidth="1"/>
    <col min="6" max="6" width="10.125" style="119" customWidth="1"/>
    <col min="7" max="7" width="9.50390625" style="119" bestFit="1" customWidth="1"/>
    <col min="8" max="8" width="10.125" style="119" customWidth="1"/>
    <col min="9" max="9" width="9.125" style="119" customWidth="1"/>
    <col min="10" max="10" width="10.125" style="119" customWidth="1"/>
    <col min="11" max="11" width="9.625" style="119" customWidth="1"/>
    <col min="12" max="12" width="11.25390625" style="119" bestFit="1" customWidth="1"/>
    <col min="13" max="13" width="7.125" style="119" customWidth="1"/>
    <col min="14" max="14" width="10.125" style="119" customWidth="1"/>
    <col min="15" max="15" width="7.125" style="119" customWidth="1"/>
    <col min="16" max="16" width="11.25390625" style="119" bestFit="1" customWidth="1"/>
    <col min="17" max="17" width="7.125" style="119" customWidth="1"/>
    <col min="18" max="18" width="11.25390625" style="119" bestFit="1" customWidth="1"/>
    <col min="19" max="19" width="7.125" style="119" customWidth="1"/>
    <col min="20" max="20" width="11.25390625" style="119" bestFit="1" customWidth="1"/>
    <col min="21" max="21" width="7.125" style="119" customWidth="1"/>
    <col min="22" max="22" width="10.125" style="119" customWidth="1"/>
    <col min="23" max="16384" width="9.00390625" style="119" customWidth="1"/>
  </cols>
  <sheetData>
    <row r="1" spans="1:22" ht="16.5" customHeight="1">
      <c r="A1" s="118" t="s">
        <v>95</v>
      </c>
      <c r="D1" s="299"/>
      <c r="E1" s="299"/>
      <c r="F1" s="299"/>
      <c r="G1" s="299"/>
      <c r="H1" s="299"/>
      <c r="S1" s="300" t="s">
        <v>2</v>
      </c>
      <c r="T1" s="287"/>
      <c r="U1" s="286" t="s">
        <v>96</v>
      </c>
      <c r="V1" s="287"/>
    </row>
    <row r="2" spans="1:22" ht="16.5" customHeight="1">
      <c r="A2" s="120" t="s">
        <v>97</v>
      </c>
      <c r="B2" s="121" t="s">
        <v>186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9" t="s">
        <v>187</v>
      </c>
      <c r="T2" s="290"/>
      <c r="U2" s="291" t="s">
        <v>188</v>
      </c>
      <c r="V2" s="292"/>
    </row>
    <row r="3" spans="1:22" s="122" customFormat="1" ht="19.5" customHeight="1">
      <c r="A3" s="301" t="s">
        <v>189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</row>
    <row r="4" spans="1:22" ht="19.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</row>
    <row r="5" spans="5:22" s="123" customFormat="1" ht="19.5" customHeight="1">
      <c r="E5" s="303" t="str">
        <f>CONCATENATE('2492-00-02'!K5,"底")</f>
        <v>   中華民國 105年09月底</v>
      </c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S5" s="304" t="s">
        <v>120</v>
      </c>
      <c r="T5" s="304"/>
      <c r="U5" s="304"/>
      <c r="V5" s="304"/>
    </row>
    <row r="6" spans="1:22" s="124" customFormat="1" ht="13.5" customHeight="1">
      <c r="A6" s="305" t="s">
        <v>190</v>
      </c>
      <c r="B6" s="306"/>
      <c r="C6" s="311" t="s">
        <v>191</v>
      </c>
      <c r="D6" s="312"/>
      <c r="E6" s="315" t="s">
        <v>192</v>
      </c>
      <c r="F6" s="316"/>
      <c r="G6" s="284" t="s">
        <v>193</v>
      </c>
      <c r="H6" s="285"/>
      <c r="I6" s="284" t="s">
        <v>194</v>
      </c>
      <c r="J6" s="285"/>
      <c r="K6" s="284" t="s">
        <v>195</v>
      </c>
      <c r="L6" s="285"/>
      <c r="M6" s="284" t="s">
        <v>196</v>
      </c>
      <c r="N6" s="285"/>
      <c r="O6" s="284" t="s">
        <v>197</v>
      </c>
      <c r="P6" s="285"/>
      <c r="Q6" s="284" t="s">
        <v>198</v>
      </c>
      <c r="R6" s="285"/>
      <c r="S6" s="284" t="s">
        <v>199</v>
      </c>
      <c r="T6" s="285"/>
      <c r="U6" s="293" t="s">
        <v>200</v>
      </c>
      <c r="V6" s="294"/>
    </row>
    <row r="7" spans="1:22" s="124" customFormat="1" ht="14.25" customHeight="1">
      <c r="A7" s="307"/>
      <c r="B7" s="308"/>
      <c r="C7" s="313"/>
      <c r="D7" s="314"/>
      <c r="E7" s="317"/>
      <c r="F7" s="318"/>
      <c r="G7" s="282" t="s">
        <v>201</v>
      </c>
      <c r="H7" s="283"/>
      <c r="I7" s="282" t="s">
        <v>202</v>
      </c>
      <c r="J7" s="283"/>
      <c r="K7" s="282" t="s">
        <v>203</v>
      </c>
      <c r="L7" s="283"/>
      <c r="M7" s="282" t="s">
        <v>204</v>
      </c>
      <c r="N7" s="283"/>
      <c r="O7" s="282" t="s">
        <v>205</v>
      </c>
      <c r="P7" s="283"/>
      <c r="Q7" s="282" t="s">
        <v>206</v>
      </c>
      <c r="R7" s="283"/>
      <c r="S7" s="282" t="s">
        <v>207</v>
      </c>
      <c r="T7" s="283"/>
      <c r="U7" s="295"/>
      <c r="V7" s="296"/>
    </row>
    <row r="8" spans="1:22" s="124" customFormat="1" ht="17.25" customHeight="1" thickBot="1">
      <c r="A8" s="309"/>
      <c r="B8" s="310"/>
      <c r="C8" s="125" t="s">
        <v>208</v>
      </c>
      <c r="D8" s="126" t="s">
        <v>209</v>
      </c>
      <c r="E8" s="127" t="s">
        <v>208</v>
      </c>
      <c r="F8" s="127" t="s">
        <v>209</v>
      </c>
      <c r="G8" s="127" t="s">
        <v>208</v>
      </c>
      <c r="H8" s="127" t="s">
        <v>209</v>
      </c>
      <c r="I8" s="127" t="s">
        <v>208</v>
      </c>
      <c r="J8" s="127" t="s">
        <v>209</v>
      </c>
      <c r="K8" s="127" t="s">
        <v>208</v>
      </c>
      <c r="L8" s="127" t="s">
        <v>209</v>
      </c>
      <c r="M8" s="127" t="s">
        <v>208</v>
      </c>
      <c r="N8" s="127" t="s">
        <v>209</v>
      </c>
      <c r="O8" s="127" t="s">
        <v>208</v>
      </c>
      <c r="P8" s="127" t="s">
        <v>209</v>
      </c>
      <c r="Q8" s="127" t="s">
        <v>208</v>
      </c>
      <c r="R8" s="127" t="s">
        <v>209</v>
      </c>
      <c r="S8" s="127" t="s">
        <v>208</v>
      </c>
      <c r="T8" s="127" t="s">
        <v>209</v>
      </c>
      <c r="U8" s="127" t="s">
        <v>208</v>
      </c>
      <c r="V8" s="128" t="s">
        <v>209</v>
      </c>
    </row>
    <row r="9" spans="1:22" s="124" customFormat="1" ht="18" customHeight="1">
      <c r="A9" s="297" t="s">
        <v>210</v>
      </c>
      <c r="B9" s="298"/>
      <c r="C9" s="129">
        <v>830923</v>
      </c>
      <c r="D9" s="130">
        <v>165621577</v>
      </c>
      <c r="E9" s="129">
        <v>213812</v>
      </c>
      <c r="F9" s="130">
        <v>858615</v>
      </c>
      <c r="G9" s="129">
        <v>193260</v>
      </c>
      <c r="H9" s="130">
        <v>4597667</v>
      </c>
      <c r="I9" s="129">
        <v>73179</v>
      </c>
      <c r="J9" s="130">
        <v>4153308</v>
      </c>
      <c r="K9" s="129">
        <v>299931</v>
      </c>
      <c r="L9" s="130">
        <v>57306870</v>
      </c>
      <c r="M9" s="129">
        <v>12623</v>
      </c>
      <c r="N9" s="130">
        <v>7727542</v>
      </c>
      <c r="O9" s="129">
        <v>33113</v>
      </c>
      <c r="P9" s="130">
        <v>51268968</v>
      </c>
      <c r="Q9" s="129">
        <v>3990</v>
      </c>
      <c r="R9" s="130">
        <v>21813751</v>
      </c>
      <c r="S9" s="129">
        <v>992</v>
      </c>
      <c r="T9" s="130">
        <v>12966302</v>
      </c>
      <c r="U9" s="129">
        <v>23</v>
      </c>
      <c r="V9" s="130">
        <v>4928555</v>
      </c>
    </row>
    <row r="10" spans="1:22" s="124" customFormat="1" ht="18" customHeight="1">
      <c r="A10" s="131" t="s">
        <v>98</v>
      </c>
      <c r="B10" s="132"/>
      <c r="C10" s="129">
        <v>6775</v>
      </c>
      <c r="D10" s="130">
        <v>2888945</v>
      </c>
      <c r="E10" s="129">
        <v>1022</v>
      </c>
      <c r="F10" s="130">
        <v>4005</v>
      </c>
      <c r="G10" s="129">
        <v>814</v>
      </c>
      <c r="H10" s="130">
        <v>17504</v>
      </c>
      <c r="I10" s="129">
        <v>586</v>
      </c>
      <c r="J10" s="130">
        <v>33287</v>
      </c>
      <c r="K10" s="129">
        <v>3538</v>
      </c>
      <c r="L10" s="130">
        <v>666842</v>
      </c>
      <c r="M10" s="129">
        <v>158</v>
      </c>
      <c r="N10" s="130">
        <v>94143</v>
      </c>
      <c r="O10" s="129">
        <v>503</v>
      </c>
      <c r="P10" s="130">
        <v>918430</v>
      </c>
      <c r="Q10" s="129">
        <v>119</v>
      </c>
      <c r="R10" s="130">
        <v>662463</v>
      </c>
      <c r="S10" s="129">
        <v>34</v>
      </c>
      <c r="T10" s="130">
        <v>422270</v>
      </c>
      <c r="U10" s="129">
        <v>1</v>
      </c>
      <c r="V10" s="130">
        <v>70000</v>
      </c>
    </row>
    <row r="11" spans="1:22" s="124" customFormat="1" ht="18" customHeight="1">
      <c r="A11" s="133" t="s">
        <v>99</v>
      </c>
      <c r="B11" s="132"/>
      <c r="C11" s="129">
        <v>1814</v>
      </c>
      <c r="D11" s="130">
        <v>1195378</v>
      </c>
      <c r="E11" s="129">
        <v>164</v>
      </c>
      <c r="F11" s="130">
        <v>857</v>
      </c>
      <c r="G11" s="129">
        <v>346</v>
      </c>
      <c r="H11" s="130">
        <v>9581</v>
      </c>
      <c r="I11" s="129">
        <v>108</v>
      </c>
      <c r="J11" s="130">
        <v>6500</v>
      </c>
      <c r="K11" s="129">
        <v>833</v>
      </c>
      <c r="L11" s="130">
        <v>175021</v>
      </c>
      <c r="M11" s="129">
        <v>69</v>
      </c>
      <c r="N11" s="130">
        <v>42340</v>
      </c>
      <c r="O11" s="129">
        <v>222</v>
      </c>
      <c r="P11" s="130">
        <v>385879</v>
      </c>
      <c r="Q11" s="129">
        <v>47</v>
      </c>
      <c r="R11" s="130">
        <v>252990</v>
      </c>
      <c r="S11" s="129">
        <v>25</v>
      </c>
      <c r="T11" s="130">
        <v>322210</v>
      </c>
      <c r="U11" s="129">
        <v>0</v>
      </c>
      <c r="V11" s="130">
        <v>0</v>
      </c>
    </row>
    <row r="12" spans="1:22" s="124" customFormat="1" ht="18" customHeight="1">
      <c r="A12" s="133" t="s">
        <v>100</v>
      </c>
      <c r="B12" s="132"/>
      <c r="C12" s="129">
        <v>47744</v>
      </c>
      <c r="D12" s="130">
        <v>13630853</v>
      </c>
      <c r="E12" s="129">
        <v>12857</v>
      </c>
      <c r="F12" s="130">
        <v>53466</v>
      </c>
      <c r="G12" s="129">
        <v>14324</v>
      </c>
      <c r="H12" s="130">
        <v>361023</v>
      </c>
      <c r="I12" s="129">
        <v>3025</v>
      </c>
      <c r="J12" s="130">
        <v>180040</v>
      </c>
      <c r="K12" s="129">
        <v>13326</v>
      </c>
      <c r="L12" s="130">
        <v>2606327</v>
      </c>
      <c r="M12" s="129">
        <v>1371</v>
      </c>
      <c r="N12" s="130">
        <v>742603</v>
      </c>
      <c r="O12" s="129">
        <v>2195</v>
      </c>
      <c r="P12" s="130">
        <v>3491501</v>
      </c>
      <c r="Q12" s="129">
        <v>514</v>
      </c>
      <c r="R12" s="130">
        <v>2777902</v>
      </c>
      <c r="S12" s="129">
        <v>127</v>
      </c>
      <c r="T12" s="130">
        <v>1675989</v>
      </c>
      <c r="U12" s="129">
        <v>5</v>
      </c>
      <c r="V12" s="130">
        <v>1742000</v>
      </c>
    </row>
    <row r="13" spans="1:22" s="124" customFormat="1" ht="18" customHeight="1">
      <c r="A13" s="133" t="s">
        <v>101</v>
      </c>
      <c r="B13" s="132"/>
      <c r="C13" s="129">
        <v>240</v>
      </c>
      <c r="D13" s="130">
        <v>128331</v>
      </c>
      <c r="E13" s="129">
        <v>10</v>
      </c>
      <c r="F13" s="130">
        <v>34</v>
      </c>
      <c r="G13" s="129">
        <v>12</v>
      </c>
      <c r="H13" s="130">
        <v>255</v>
      </c>
      <c r="I13" s="129">
        <v>5</v>
      </c>
      <c r="J13" s="130">
        <v>270</v>
      </c>
      <c r="K13" s="129">
        <v>174</v>
      </c>
      <c r="L13" s="130">
        <v>32477</v>
      </c>
      <c r="M13" s="129">
        <v>15</v>
      </c>
      <c r="N13" s="130">
        <v>8195</v>
      </c>
      <c r="O13" s="129">
        <v>19</v>
      </c>
      <c r="P13" s="130">
        <v>34911</v>
      </c>
      <c r="Q13" s="129">
        <v>1</v>
      </c>
      <c r="R13" s="130">
        <v>5000</v>
      </c>
      <c r="S13" s="129">
        <v>4</v>
      </c>
      <c r="T13" s="130">
        <v>47190</v>
      </c>
      <c r="U13" s="129">
        <v>0</v>
      </c>
      <c r="V13" s="130">
        <v>0</v>
      </c>
    </row>
    <row r="14" spans="1:22" s="124" customFormat="1" ht="18" customHeight="1">
      <c r="A14" s="133" t="s">
        <v>102</v>
      </c>
      <c r="B14" s="132"/>
      <c r="C14" s="129">
        <v>3490</v>
      </c>
      <c r="D14" s="130">
        <v>1395697</v>
      </c>
      <c r="E14" s="129">
        <v>339</v>
      </c>
      <c r="F14" s="130">
        <v>1454</v>
      </c>
      <c r="G14" s="129">
        <v>524</v>
      </c>
      <c r="H14" s="130">
        <v>12154</v>
      </c>
      <c r="I14" s="129">
        <v>333</v>
      </c>
      <c r="J14" s="130">
        <v>18687</v>
      </c>
      <c r="K14" s="129">
        <v>1861</v>
      </c>
      <c r="L14" s="130">
        <v>380646</v>
      </c>
      <c r="M14" s="129">
        <v>54</v>
      </c>
      <c r="N14" s="130">
        <v>29855</v>
      </c>
      <c r="O14" s="129">
        <v>301</v>
      </c>
      <c r="P14" s="130">
        <v>468646</v>
      </c>
      <c r="Q14" s="129">
        <v>68</v>
      </c>
      <c r="R14" s="130">
        <v>356255</v>
      </c>
      <c r="S14" s="129">
        <v>10</v>
      </c>
      <c r="T14" s="130">
        <v>128000</v>
      </c>
      <c r="U14" s="129">
        <v>0</v>
      </c>
      <c r="V14" s="130">
        <v>0</v>
      </c>
    </row>
    <row r="15" spans="1:22" s="124" customFormat="1" ht="18" customHeight="1">
      <c r="A15" s="133" t="s">
        <v>103</v>
      </c>
      <c r="B15" s="132"/>
      <c r="C15" s="129">
        <v>71755</v>
      </c>
      <c r="D15" s="130">
        <v>34227197</v>
      </c>
      <c r="E15" s="129">
        <v>2475</v>
      </c>
      <c r="F15" s="130">
        <v>11745</v>
      </c>
      <c r="G15" s="129">
        <v>5950</v>
      </c>
      <c r="H15" s="130">
        <v>163621</v>
      </c>
      <c r="I15" s="129">
        <v>3664</v>
      </c>
      <c r="J15" s="130">
        <v>208750</v>
      </c>
      <c r="K15" s="129">
        <v>45521</v>
      </c>
      <c r="L15" s="130">
        <v>9496605</v>
      </c>
      <c r="M15" s="129">
        <v>4315</v>
      </c>
      <c r="N15" s="130">
        <v>3070163</v>
      </c>
      <c r="O15" s="129">
        <v>8821</v>
      </c>
      <c r="P15" s="130">
        <v>13693015</v>
      </c>
      <c r="Q15" s="129">
        <v>781</v>
      </c>
      <c r="R15" s="130">
        <v>4390444</v>
      </c>
      <c r="S15" s="129">
        <v>222</v>
      </c>
      <c r="T15" s="130">
        <v>2826054</v>
      </c>
      <c r="U15" s="129">
        <v>6</v>
      </c>
      <c r="V15" s="130">
        <v>366800</v>
      </c>
    </row>
    <row r="16" spans="1:22" s="124" customFormat="1" ht="18" customHeight="1">
      <c r="A16" s="133" t="s">
        <v>104</v>
      </c>
      <c r="B16" s="132"/>
      <c r="C16" s="129">
        <v>472613</v>
      </c>
      <c r="D16" s="130">
        <v>71974694</v>
      </c>
      <c r="E16" s="129">
        <v>145015</v>
      </c>
      <c r="F16" s="130">
        <v>591724</v>
      </c>
      <c r="G16" s="129">
        <v>111086</v>
      </c>
      <c r="H16" s="130">
        <v>2542544</v>
      </c>
      <c r="I16" s="129">
        <v>40560</v>
      </c>
      <c r="J16" s="130">
        <v>2307084</v>
      </c>
      <c r="K16" s="129">
        <v>155475</v>
      </c>
      <c r="L16" s="130">
        <v>29634464</v>
      </c>
      <c r="M16" s="129">
        <v>4759</v>
      </c>
      <c r="N16" s="130">
        <v>2649494</v>
      </c>
      <c r="O16" s="129">
        <v>13718</v>
      </c>
      <c r="P16" s="130">
        <v>20971449</v>
      </c>
      <c r="Q16" s="129">
        <v>1694</v>
      </c>
      <c r="R16" s="130">
        <v>9173062</v>
      </c>
      <c r="S16" s="129">
        <v>303</v>
      </c>
      <c r="T16" s="130">
        <v>3888470</v>
      </c>
      <c r="U16" s="129">
        <v>3</v>
      </c>
      <c r="V16" s="130">
        <v>216404</v>
      </c>
    </row>
    <row r="17" spans="1:22" s="124" customFormat="1" ht="18" customHeight="1">
      <c r="A17" s="133" t="s">
        <v>105</v>
      </c>
      <c r="B17" s="132"/>
      <c r="C17" s="129">
        <v>26649</v>
      </c>
      <c r="D17" s="130">
        <v>6011324</v>
      </c>
      <c r="E17" s="129">
        <v>747</v>
      </c>
      <c r="F17" s="130">
        <v>3073</v>
      </c>
      <c r="G17" s="129">
        <v>22623</v>
      </c>
      <c r="H17" s="130">
        <v>683509</v>
      </c>
      <c r="I17" s="129">
        <v>450</v>
      </c>
      <c r="J17" s="130">
        <v>26599</v>
      </c>
      <c r="K17" s="129">
        <v>1438</v>
      </c>
      <c r="L17" s="130">
        <v>283554</v>
      </c>
      <c r="M17" s="129">
        <v>233</v>
      </c>
      <c r="N17" s="130">
        <v>143085</v>
      </c>
      <c r="O17" s="129">
        <v>765</v>
      </c>
      <c r="P17" s="130">
        <v>1442488</v>
      </c>
      <c r="Q17" s="129">
        <v>245</v>
      </c>
      <c r="R17" s="130">
        <v>1381089</v>
      </c>
      <c r="S17" s="129">
        <v>147</v>
      </c>
      <c r="T17" s="130">
        <v>1977926</v>
      </c>
      <c r="U17" s="129">
        <v>1</v>
      </c>
      <c r="V17" s="130">
        <v>70000</v>
      </c>
    </row>
    <row r="18" spans="1:22" s="124" customFormat="1" ht="18" customHeight="1">
      <c r="A18" s="133" t="s">
        <v>106</v>
      </c>
      <c r="B18" s="132"/>
      <c r="C18" s="129">
        <v>70321</v>
      </c>
      <c r="D18" s="130">
        <v>10427766</v>
      </c>
      <c r="E18" s="129">
        <v>14266</v>
      </c>
      <c r="F18" s="130">
        <v>58262</v>
      </c>
      <c r="G18" s="129">
        <v>13618</v>
      </c>
      <c r="H18" s="130">
        <v>276247</v>
      </c>
      <c r="I18" s="129">
        <v>10710</v>
      </c>
      <c r="J18" s="130">
        <v>602863</v>
      </c>
      <c r="K18" s="129">
        <v>29828</v>
      </c>
      <c r="L18" s="130">
        <v>5076229</v>
      </c>
      <c r="M18" s="129">
        <v>351</v>
      </c>
      <c r="N18" s="130">
        <v>209875</v>
      </c>
      <c r="O18" s="129">
        <v>1398</v>
      </c>
      <c r="P18" s="130">
        <v>2082761</v>
      </c>
      <c r="Q18" s="129">
        <v>104</v>
      </c>
      <c r="R18" s="130">
        <v>565811</v>
      </c>
      <c r="S18" s="129">
        <v>44</v>
      </c>
      <c r="T18" s="130">
        <v>657366</v>
      </c>
      <c r="U18" s="129">
        <v>2</v>
      </c>
      <c r="V18" s="130">
        <v>898351</v>
      </c>
    </row>
    <row r="19" spans="1:22" s="124" customFormat="1" ht="18" customHeight="1">
      <c r="A19" s="133" t="s">
        <v>107</v>
      </c>
      <c r="B19" s="132"/>
      <c r="C19" s="129">
        <v>5756</v>
      </c>
      <c r="D19" s="130">
        <v>1746944</v>
      </c>
      <c r="E19" s="129">
        <v>445</v>
      </c>
      <c r="F19" s="130">
        <v>1886</v>
      </c>
      <c r="G19" s="129">
        <v>779</v>
      </c>
      <c r="H19" s="130">
        <v>15822</v>
      </c>
      <c r="I19" s="129">
        <v>504</v>
      </c>
      <c r="J19" s="130">
        <v>28515</v>
      </c>
      <c r="K19" s="129">
        <v>3478</v>
      </c>
      <c r="L19" s="130">
        <v>832666</v>
      </c>
      <c r="M19" s="129">
        <v>193</v>
      </c>
      <c r="N19" s="130">
        <v>102682</v>
      </c>
      <c r="O19" s="129">
        <v>306</v>
      </c>
      <c r="P19" s="130">
        <v>489391</v>
      </c>
      <c r="Q19" s="129">
        <v>51</v>
      </c>
      <c r="R19" s="130">
        <v>275983</v>
      </c>
      <c r="S19" s="129">
        <v>0</v>
      </c>
      <c r="T19" s="130">
        <v>0</v>
      </c>
      <c r="U19" s="129">
        <v>0</v>
      </c>
      <c r="V19" s="130">
        <v>0</v>
      </c>
    </row>
    <row r="20" spans="1:22" s="124" customFormat="1" ht="18" customHeight="1">
      <c r="A20" s="133" t="s">
        <v>108</v>
      </c>
      <c r="B20" s="132"/>
      <c r="C20" s="129">
        <v>2693</v>
      </c>
      <c r="D20" s="130">
        <v>4583763</v>
      </c>
      <c r="E20" s="129">
        <v>36</v>
      </c>
      <c r="F20" s="130">
        <v>138</v>
      </c>
      <c r="G20" s="129">
        <v>139</v>
      </c>
      <c r="H20" s="130">
        <v>3722</v>
      </c>
      <c r="I20" s="129">
        <v>45</v>
      </c>
      <c r="J20" s="130">
        <v>2543</v>
      </c>
      <c r="K20" s="129">
        <v>378</v>
      </c>
      <c r="L20" s="130">
        <v>74034</v>
      </c>
      <c r="M20" s="129">
        <v>30</v>
      </c>
      <c r="N20" s="130">
        <v>23689</v>
      </c>
      <c r="O20" s="129">
        <v>2049</v>
      </c>
      <c r="P20" s="130">
        <v>3080312</v>
      </c>
      <c r="Q20" s="129">
        <v>11</v>
      </c>
      <c r="R20" s="130">
        <v>64325</v>
      </c>
      <c r="S20" s="129">
        <v>3</v>
      </c>
      <c r="T20" s="130">
        <v>35000</v>
      </c>
      <c r="U20" s="129">
        <v>2</v>
      </c>
      <c r="V20" s="130">
        <v>1300000</v>
      </c>
    </row>
    <row r="21" spans="1:22" s="124" customFormat="1" ht="18" customHeight="1">
      <c r="A21" s="133" t="s">
        <v>109</v>
      </c>
      <c r="B21" s="132"/>
      <c r="C21" s="129">
        <v>3543</v>
      </c>
      <c r="D21" s="130">
        <v>917270</v>
      </c>
      <c r="E21" s="129">
        <v>233</v>
      </c>
      <c r="F21" s="130">
        <v>1045</v>
      </c>
      <c r="G21" s="129">
        <v>479</v>
      </c>
      <c r="H21" s="130">
        <v>10855</v>
      </c>
      <c r="I21" s="129">
        <v>316</v>
      </c>
      <c r="J21" s="130">
        <v>17951</v>
      </c>
      <c r="K21" s="129">
        <v>2304</v>
      </c>
      <c r="L21" s="130">
        <v>451152</v>
      </c>
      <c r="M21" s="129">
        <v>61</v>
      </c>
      <c r="N21" s="130">
        <v>33730</v>
      </c>
      <c r="O21" s="129">
        <v>123</v>
      </c>
      <c r="P21" s="130">
        <v>184396</v>
      </c>
      <c r="Q21" s="129">
        <v>20</v>
      </c>
      <c r="R21" s="130">
        <v>115640</v>
      </c>
      <c r="S21" s="129">
        <v>7</v>
      </c>
      <c r="T21" s="130">
        <v>102500</v>
      </c>
      <c r="U21" s="129">
        <v>0</v>
      </c>
      <c r="V21" s="130">
        <v>0</v>
      </c>
    </row>
    <row r="22" spans="1:22" s="124" customFormat="1" ht="18" customHeight="1">
      <c r="A22" s="133" t="s">
        <v>110</v>
      </c>
      <c r="B22" s="132"/>
      <c r="C22" s="129">
        <v>16020</v>
      </c>
      <c r="D22" s="130">
        <v>3394052</v>
      </c>
      <c r="E22" s="129">
        <v>2892</v>
      </c>
      <c r="F22" s="130">
        <v>11482</v>
      </c>
      <c r="G22" s="129">
        <v>2600</v>
      </c>
      <c r="H22" s="130">
        <v>59368</v>
      </c>
      <c r="I22" s="129">
        <v>1548</v>
      </c>
      <c r="J22" s="130">
        <v>86153</v>
      </c>
      <c r="K22" s="129">
        <v>7933</v>
      </c>
      <c r="L22" s="130">
        <v>1524441</v>
      </c>
      <c r="M22" s="129">
        <v>209</v>
      </c>
      <c r="N22" s="130">
        <v>120093</v>
      </c>
      <c r="O22" s="129">
        <v>769</v>
      </c>
      <c r="P22" s="130">
        <v>1149765</v>
      </c>
      <c r="Q22" s="129">
        <v>60</v>
      </c>
      <c r="R22" s="130">
        <v>318101</v>
      </c>
      <c r="S22" s="129">
        <v>9</v>
      </c>
      <c r="T22" s="130">
        <v>124650</v>
      </c>
      <c r="U22" s="129">
        <v>0</v>
      </c>
      <c r="V22" s="130">
        <v>0</v>
      </c>
    </row>
    <row r="23" spans="1:22" s="124" customFormat="1" ht="18" customHeight="1">
      <c r="A23" s="133" t="s">
        <v>111</v>
      </c>
      <c r="B23" s="132"/>
      <c r="C23" s="129">
        <v>24207</v>
      </c>
      <c r="D23" s="130">
        <v>5983979</v>
      </c>
      <c r="E23" s="129">
        <v>3308</v>
      </c>
      <c r="F23" s="130">
        <v>13646</v>
      </c>
      <c r="G23" s="129">
        <v>6037</v>
      </c>
      <c r="H23" s="130">
        <v>155136</v>
      </c>
      <c r="I23" s="129">
        <v>2335</v>
      </c>
      <c r="J23" s="130">
        <v>130160</v>
      </c>
      <c r="K23" s="129">
        <v>10911</v>
      </c>
      <c r="L23" s="130">
        <v>2167207</v>
      </c>
      <c r="M23" s="129">
        <v>362</v>
      </c>
      <c r="N23" s="130">
        <v>211141</v>
      </c>
      <c r="O23" s="129">
        <v>1003</v>
      </c>
      <c r="P23" s="130">
        <v>1557503</v>
      </c>
      <c r="Q23" s="129">
        <v>208</v>
      </c>
      <c r="R23" s="130">
        <v>1109872</v>
      </c>
      <c r="S23" s="129">
        <v>42</v>
      </c>
      <c r="T23" s="130">
        <v>589313</v>
      </c>
      <c r="U23" s="129">
        <v>1</v>
      </c>
      <c r="V23" s="130">
        <v>50000</v>
      </c>
    </row>
    <row r="24" spans="1:22" s="124" customFormat="1" ht="18" customHeight="1">
      <c r="A24" s="133" t="s">
        <v>112</v>
      </c>
      <c r="B24" s="134"/>
      <c r="C24" s="129">
        <v>0</v>
      </c>
      <c r="D24" s="130">
        <v>0</v>
      </c>
      <c r="E24" s="129">
        <v>0</v>
      </c>
      <c r="F24" s="130">
        <v>0</v>
      </c>
      <c r="G24" s="129">
        <v>0</v>
      </c>
      <c r="H24" s="130">
        <v>0</v>
      </c>
      <c r="I24" s="129">
        <v>0</v>
      </c>
      <c r="J24" s="130">
        <v>0</v>
      </c>
      <c r="K24" s="129">
        <v>0</v>
      </c>
      <c r="L24" s="130">
        <v>0</v>
      </c>
      <c r="M24" s="129">
        <v>0</v>
      </c>
      <c r="N24" s="130">
        <v>0</v>
      </c>
      <c r="O24" s="129">
        <v>0</v>
      </c>
      <c r="P24" s="130">
        <v>0</v>
      </c>
      <c r="Q24" s="129">
        <v>0</v>
      </c>
      <c r="R24" s="130">
        <v>0</v>
      </c>
      <c r="S24" s="129">
        <v>0</v>
      </c>
      <c r="T24" s="130">
        <v>0</v>
      </c>
      <c r="U24" s="129">
        <v>0</v>
      </c>
      <c r="V24" s="130">
        <v>0</v>
      </c>
    </row>
    <row r="25" spans="1:22" s="124" customFormat="1" ht="18" customHeight="1">
      <c r="A25" s="133" t="s">
        <v>113</v>
      </c>
      <c r="B25" s="132"/>
      <c r="C25" s="129">
        <v>346</v>
      </c>
      <c r="D25" s="130">
        <v>64216</v>
      </c>
      <c r="E25" s="129">
        <v>28</v>
      </c>
      <c r="F25" s="130">
        <v>104</v>
      </c>
      <c r="G25" s="129">
        <v>47</v>
      </c>
      <c r="H25" s="130">
        <v>864</v>
      </c>
      <c r="I25" s="129">
        <v>47</v>
      </c>
      <c r="J25" s="130">
        <v>2698</v>
      </c>
      <c r="K25" s="129">
        <v>215</v>
      </c>
      <c r="L25" s="130">
        <v>42451</v>
      </c>
      <c r="M25" s="129">
        <v>2</v>
      </c>
      <c r="N25" s="130">
        <v>1100</v>
      </c>
      <c r="O25" s="129">
        <v>5</v>
      </c>
      <c r="P25" s="130">
        <v>7000</v>
      </c>
      <c r="Q25" s="129">
        <v>2</v>
      </c>
      <c r="R25" s="130">
        <v>10000</v>
      </c>
      <c r="S25" s="129">
        <v>0</v>
      </c>
      <c r="T25" s="130">
        <v>0</v>
      </c>
      <c r="U25" s="129">
        <v>0</v>
      </c>
      <c r="V25" s="130">
        <v>0</v>
      </c>
    </row>
    <row r="26" spans="1:22" s="124" customFormat="1" ht="18" customHeight="1">
      <c r="A26" s="133" t="s">
        <v>114</v>
      </c>
      <c r="B26" s="132"/>
      <c r="C26" s="129">
        <v>1</v>
      </c>
      <c r="D26" s="130">
        <v>100</v>
      </c>
      <c r="E26" s="129">
        <v>0</v>
      </c>
      <c r="F26" s="130">
        <v>0</v>
      </c>
      <c r="G26" s="129">
        <v>0</v>
      </c>
      <c r="H26" s="130">
        <v>0</v>
      </c>
      <c r="I26" s="129">
        <v>0</v>
      </c>
      <c r="J26" s="130">
        <v>0</v>
      </c>
      <c r="K26" s="129">
        <v>1</v>
      </c>
      <c r="L26" s="130">
        <v>100</v>
      </c>
      <c r="M26" s="129">
        <v>0</v>
      </c>
      <c r="N26" s="130">
        <v>0</v>
      </c>
      <c r="O26" s="129">
        <v>0</v>
      </c>
      <c r="P26" s="130">
        <v>0</v>
      </c>
      <c r="Q26" s="129">
        <v>0</v>
      </c>
      <c r="R26" s="130">
        <v>0</v>
      </c>
      <c r="S26" s="129">
        <v>0</v>
      </c>
      <c r="T26" s="130">
        <v>0</v>
      </c>
      <c r="U26" s="129">
        <v>0</v>
      </c>
      <c r="V26" s="130">
        <v>0</v>
      </c>
    </row>
    <row r="27" spans="1:22" s="124" customFormat="1" ht="18" customHeight="1">
      <c r="A27" s="133" t="s">
        <v>115</v>
      </c>
      <c r="B27" s="132"/>
      <c r="C27" s="129">
        <v>17978</v>
      </c>
      <c r="D27" s="130">
        <v>2200529</v>
      </c>
      <c r="E27" s="129">
        <v>3533</v>
      </c>
      <c r="F27" s="130">
        <v>13077</v>
      </c>
      <c r="G27" s="129">
        <v>3077</v>
      </c>
      <c r="H27" s="130">
        <v>57822</v>
      </c>
      <c r="I27" s="129">
        <v>3380</v>
      </c>
      <c r="J27" s="130">
        <v>188346</v>
      </c>
      <c r="K27" s="129">
        <v>7611</v>
      </c>
      <c r="L27" s="130">
        <v>1256154</v>
      </c>
      <c r="M27" s="129">
        <v>197</v>
      </c>
      <c r="N27" s="130">
        <v>103004</v>
      </c>
      <c r="O27" s="129">
        <v>147</v>
      </c>
      <c r="P27" s="130">
        <v>259075</v>
      </c>
      <c r="Q27" s="129">
        <v>27</v>
      </c>
      <c r="R27" s="130">
        <v>142850</v>
      </c>
      <c r="S27" s="129">
        <v>5</v>
      </c>
      <c r="T27" s="130">
        <v>55200</v>
      </c>
      <c r="U27" s="129">
        <v>1</v>
      </c>
      <c r="V27" s="130">
        <v>125000</v>
      </c>
    </row>
    <row r="28" spans="1:22" s="124" customFormat="1" ht="18" customHeight="1" thickBot="1">
      <c r="A28" s="135" t="s">
        <v>116</v>
      </c>
      <c r="B28" s="136"/>
      <c r="C28" s="129">
        <v>58978</v>
      </c>
      <c r="D28" s="130">
        <v>4850539</v>
      </c>
      <c r="E28" s="129">
        <v>26442</v>
      </c>
      <c r="F28" s="130">
        <v>92615</v>
      </c>
      <c r="G28" s="129">
        <v>10805</v>
      </c>
      <c r="H28" s="130">
        <v>227638</v>
      </c>
      <c r="I28" s="129">
        <v>5563</v>
      </c>
      <c r="J28" s="130">
        <v>312861</v>
      </c>
      <c r="K28" s="129">
        <v>15106</v>
      </c>
      <c r="L28" s="130">
        <v>2606502</v>
      </c>
      <c r="M28" s="129">
        <v>244</v>
      </c>
      <c r="N28" s="130">
        <v>142348</v>
      </c>
      <c r="O28" s="129">
        <v>769</v>
      </c>
      <c r="P28" s="130">
        <v>1052445</v>
      </c>
      <c r="Q28" s="129">
        <v>38</v>
      </c>
      <c r="R28" s="130">
        <v>211964</v>
      </c>
      <c r="S28" s="129">
        <v>10</v>
      </c>
      <c r="T28" s="130">
        <v>114165</v>
      </c>
      <c r="U28" s="129">
        <v>1</v>
      </c>
      <c r="V28" s="130">
        <v>90000</v>
      </c>
    </row>
    <row r="29" spans="1:22" s="140" customFormat="1" ht="16.5" customHeight="1">
      <c r="A29" s="137" t="s">
        <v>117</v>
      </c>
      <c r="B29" s="137"/>
      <c r="C29" s="137"/>
      <c r="D29" s="138" t="s">
        <v>1</v>
      </c>
      <c r="E29" s="137"/>
      <c r="F29" s="137"/>
      <c r="G29" s="137"/>
      <c r="H29" s="137"/>
      <c r="I29" s="138" t="s">
        <v>118</v>
      </c>
      <c r="J29" s="137"/>
      <c r="K29" s="137"/>
      <c r="L29" s="138"/>
      <c r="M29" s="138"/>
      <c r="N29" s="137"/>
      <c r="O29" s="137" t="s">
        <v>119</v>
      </c>
      <c r="P29" s="137"/>
      <c r="Q29" s="138"/>
      <c r="R29" s="137"/>
      <c r="S29" s="137"/>
      <c r="T29" s="137"/>
      <c r="U29" s="137"/>
      <c r="V29" s="139"/>
    </row>
    <row r="30" spans="9:22" s="140" customFormat="1" ht="16.5" customHeight="1">
      <c r="I30" s="140" t="s">
        <v>0</v>
      </c>
      <c r="V30" s="141"/>
    </row>
    <row r="31" s="140" customFormat="1" ht="16.5" customHeight="1">
      <c r="V31" s="141"/>
    </row>
    <row r="32" spans="1:22" s="140" customFormat="1" ht="15.75">
      <c r="A32" s="142" t="s">
        <v>211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</row>
    <row r="33" spans="1:22" s="147" customFormat="1" ht="15.75">
      <c r="A33" s="144" t="s">
        <v>212</v>
      </c>
      <c r="B33" s="145"/>
      <c r="C33" s="145"/>
      <c r="D33" s="145"/>
      <c r="E33" s="145"/>
      <c r="F33" s="145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="148" customFormat="1" ht="16.5" thickBot="1">
      <c r="B34" s="148" t="s">
        <v>213</v>
      </c>
    </row>
    <row r="35" ht="16.5" thickTop="1"/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2019-03-18T11:31:59Z</dcterms:modified>
  <cp:category/>
  <cp:version/>
  <cp:contentType/>
  <cp:contentStatus/>
</cp:coreProperties>
</file>