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showInkAnnotation="0" defaultThemeVersion="124226"/>
  <bookViews>
    <workbookView xWindow="240" yWindow="540" windowWidth="14820" windowHeight="7572"/>
  </bookViews>
  <sheets>
    <sheet name="110" sheetId="6" r:id="rId1"/>
    <sheet name="工作表1" sheetId="1" r:id="rId2"/>
    <sheet name="工作表2" sheetId="2" r:id="rId3"/>
    <sheet name="工作表3" sheetId="3" r:id="rId4"/>
  </sheets>
  <definedNames>
    <definedName name="_xlnm._FilterDatabase" localSheetId="0" hidden="1">'110'!$A$7:$XEJ$106</definedName>
    <definedName name="_xlnm.Print_Area" localSheetId="0">'110'!$A$1:$Y$95</definedName>
    <definedName name="_xlnm.Print_Titles" localSheetId="0">'110'!$1:$7</definedName>
  </definedNames>
  <calcPr calcId="145621"/>
</workbook>
</file>

<file path=xl/calcChain.xml><?xml version="1.0" encoding="utf-8"?>
<calcChain xmlns="http://schemas.openxmlformats.org/spreadsheetml/2006/main">
  <c r="J15" i="6" l="1"/>
  <c r="K15" i="6"/>
  <c r="L15" i="6"/>
  <c r="I15" i="6"/>
  <c r="D15" i="6"/>
  <c r="J59" i="6" l="1"/>
  <c r="K59" i="6"/>
  <c r="J13" i="6" l="1"/>
  <c r="K13" i="6"/>
  <c r="L13" i="6"/>
  <c r="I13" i="6"/>
  <c r="D13" i="6"/>
  <c r="I59" i="6"/>
  <c r="D59" i="6"/>
  <c r="L58" i="6"/>
  <c r="L57" i="6"/>
  <c r="L56" i="6"/>
  <c r="L55" i="6"/>
  <c r="L54" i="6"/>
  <c r="L53" i="6"/>
  <c r="L59" i="6" l="1"/>
  <c r="L61" i="6" l="1"/>
  <c r="K61" i="6"/>
  <c r="J61" i="6"/>
  <c r="I61" i="6"/>
  <c r="D61" i="6"/>
  <c r="L92" i="6"/>
  <c r="D43" i="6" l="1"/>
  <c r="I43" i="6"/>
  <c r="K43" i="6"/>
  <c r="J43" i="6"/>
  <c r="L42" i="6"/>
  <c r="L41" i="6"/>
  <c r="L40" i="6"/>
  <c r="L39" i="6"/>
  <c r="L38" i="6"/>
  <c r="L37" i="6"/>
  <c r="L36" i="6"/>
  <c r="L35" i="6"/>
  <c r="L34" i="6"/>
  <c r="L33" i="6"/>
  <c r="L32" i="6"/>
  <c r="L31" i="6"/>
  <c r="L30" i="6"/>
  <c r="L43" i="6" l="1"/>
  <c r="D77" i="6" l="1"/>
  <c r="L71" i="6"/>
  <c r="L67" i="6"/>
  <c r="L66" i="6"/>
  <c r="L65" i="6"/>
  <c r="L21" i="6"/>
  <c r="D94" i="6" l="1"/>
  <c r="I94" i="6"/>
  <c r="L93" i="6" l="1"/>
  <c r="L91" i="6"/>
  <c r="L89" i="6"/>
  <c r="L88" i="6"/>
  <c r="L87" i="6"/>
  <c r="L86" i="6"/>
  <c r="L85" i="6"/>
  <c r="L64" i="6"/>
  <c r="L94" i="6" l="1"/>
  <c r="L78" i="6"/>
  <c r="L45" i="6"/>
  <c r="L44" i="6"/>
  <c r="D29" i="6" l="1"/>
  <c r="L28" i="6"/>
  <c r="L27" i="6"/>
  <c r="L26" i="6"/>
  <c r="L25" i="6"/>
  <c r="L24" i="6"/>
  <c r="L23" i="6"/>
  <c r="L22" i="6"/>
  <c r="L20" i="6"/>
  <c r="L19" i="6"/>
  <c r="L18" i="6"/>
  <c r="L17" i="6"/>
  <c r="I10" i="6" l="1"/>
  <c r="I16" i="6" s="1"/>
  <c r="D10" i="6"/>
  <c r="D16" i="6" s="1"/>
  <c r="J94" i="6" l="1"/>
  <c r="K94" i="6"/>
  <c r="J84" i="6"/>
  <c r="K84" i="6"/>
  <c r="L84" i="6"/>
  <c r="J81" i="6"/>
  <c r="K81" i="6"/>
  <c r="L81" i="6"/>
  <c r="J78" i="6"/>
  <c r="K78" i="6"/>
  <c r="J63" i="6"/>
  <c r="K63" i="6"/>
  <c r="L63" i="6"/>
  <c r="J48" i="6"/>
  <c r="K48" i="6"/>
  <c r="J46" i="6"/>
  <c r="K46" i="6"/>
  <c r="J29" i="6"/>
  <c r="K29" i="6"/>
  <c r="L29" i="6"/>
  <c r="D81" i="6"/>
  <c r="J95" i="6" l="1"/>
  <c r="K95" i="6"/>
  <c r="D63" i="6"/>
  <c r="D48" i="6" l="1"/>
  <c r="L48" i="6" l="1"/>
  <c r="I78" i="6" l="1"/>
  <c r="D78" i="6"/>
  <c r="I29" i="6" l="1"/>
  <c r="I84" i="6" l="1"/>
  <c r="D84" i="6"/>
  <c r="I81" i="6"/>
  <c r="I63" i="6"/>
  <c r="I48" i="6"/>
  <c r="I46" i="6"/>
  <c r="I95" i="6" s="1"/>
  <c r="D46" i="6"/>
  <c r="K10" i="6"/>
  <c r="K16" i="6" s="1"/>
  <c r="J10" i="6"/>
  <c r="J16" i="6" s="1"/>
  <c r="L10" i="6"/>
  <c r="L16" i="6" s="1"/>
  <c r="D95" i="6" l="1"/>
  <c r="L46" i="6"/>
  <c r="L95" i="6" s="1"/>
</calcChain>
</file>

<file path=xl/sharedStrings.xml><?xml version="1.0" encoding="utf-8"?>
<sst xmlns="http://schemas.openxmlformats.org/spreadsheetml/2006/main" count="511" uniqueCount="255">
  <si>
    <t>年
度
別</t>
  </si>
  <si>
    <t>訂 
約
日
期</t>
    <phoneticPr fontId="4" type="noConversion"/>
  </si>
  <si>
    <t>完成
時間</t>
    <phoneticPr fontId="4" type="noConversion"/>
  </si>
  <si>
    <t>本期執行數</t>
    <phoneticPr fontId="4" type="noConversion"/>
  </si>
  <si>
    <t>報告</t>
    <phoneticPr fontId="4" type="noConversion"/>
  </si>
  <si>
    <t>評審</t>
    <phoneticPr fontId="4" type="noConversion"/>
  </si>
  <si>
    <t>委託事項
(報告)處理</t>
    <phoneticPr fontId="4" type="noConversion"/>
  </si>
  <si>
    <t>備註</t>
    <phoneticPr fontId="4" type="noConversion"/>
  </si>
  <si>
    <t>預
定</t>
    <phoneticPr fontId="4" type="noConversion"/>
  </si>
  <si>
    <t>實
際</t>
    <phoneticPr fontId="4" type="noConversion"/>
  </si>
  <si>
    <t>金　　　額</t>
    <phoneticPr fontId="4" type="noConversion"/>
  </si>
  <si>
    <t>是</t>
  </si>
  <si>
    <t>否</t>
  </si>
  <si>
    <t>有</t>
  </si>
  <si>
    <t>無</t>
  </si>
  <si>
    <t>存
參</t>
    <phoneticPr fontId="4" type="noConversion"/>
  </si>
  <si>
    <t>其
他</t>
    <phoneticPr fontId="4" type="noConversion"/>
  </si>
  <si>
    <t>科學
及技
術類</t>
    <phoneticPr fontId="4" type="noConversion"/>
  </si>
  <si>
    <t>財團法人中華經濟研究院</t>
  </si>
  <si>
    <t>經濟部</t>
    <phoneticPr fontId="4" type="noConversion"/>
  </si>
  <si>
    <t>V</t>
  </si>
  <si>
    <t>財團法人中國生產力中心</t>
  </si>
  <si>
    <t xml:space="preserve">                       單位：新臺幣元</t>
    <phoneticPr fontId="4" type="noConversion"/>
  </si>
  <si>
    <t>財團法人商業發展研究院</t>
  </si>
  <si>
    <t>中華民國全國商業總會</t>
  </si>
  <si>
    <t>財團法人台灣經濟研究院</t>
  </si>
  <si>
    <t>促進投資</t>
  </si>
  <si>
    <t>臺北市電腦同業公會</t>
  </si>
  <si>
    <t>跨境電商國際拓展推動計畫</t>
    <phoneticPr fontId="4" type="noConversion"/>
  </si>
  <si>
    <t>推動商業科技發展</t>
  </si>
  <si>
    <t>一般行政</t>
  </si>
  <si>
    <t>財團法人工業技術研究院</t>
    <phoneticPr fontId="4" type="noConversion"/>
  </si>
  <si>
    <t>財團法人商業發展研究院</t>
    <phoneticPr fontId="4" type="noConversion"/>
  </si>
  <si>
    <t>財團法人資訊工業策進會</t>
    <phoneticPr fontId="4" type="noConversion"/>
  </si>
  <si>
    <t>財團法人綠色生產力基金會</t>
  </si>
  <si>
    <t>推動商業科技發展</t>
    <phoneticPr fontId="4" type="noConversion"/>
  </si>
  <si>
    <t>V</t>
    <phoneticPr fontId="5" type="noConversion"/>
  </si>
  <si>
    <t>推動商業科技發展</t>
    <phoneticPr fontId="5" type="noConversion"/>
  </si>
  <si>
    <t>財團法人中國生產力中心</t>
    <phoneticPr fontId="4" type="noConversion"/>
  </si>
  <si>
    <t>正興聯合會計師事務所</t>
    <phoneticPr fontId="4" type="noConversion"/>
  </si>
  <si>
    <t>科技補助計畫之內部控制及財務收支查核計畫</t>
    <phoneticPr fontId="4" type="noConversion"/>
  </si>
  <si>
    <t>V</t>
    <phoneticPr fontId="4" type="noConversion"/>
  </si>
  <si>
    <t>財團法人中華經濟研究院</t>
    <phoneticPr fontId="5" type="noConversion"/>
  </si>
  <si>
    <t>財團法人中華民國對外貿易發展協會</t>
    <phoneticPr fontId="4" type="noConversion"/>
  </si>
  <si>
    <t>財團法人中華經濟研究院</t>
    <phoneticPr fontId="4" type="noConversion"/>
  </si>
  <si>
    <t>連鎖加盟及餐飲鏈結發展計畫</t>
  </si>
  <si>
    <t>推動商業現代化</t>
  </si>
  <si>
    <t>國立臺北商業大學</t>
  </si>
  <si>
    <t>財團法人台灣中小企業聯合輔導基金會</t>
  </si>
  <si>
    <t>中華電信股份有限公司數據通信分公司</t>
  </si>
  <si>
    <t>推動商業現代化</t>
    <phoneticPr fontId="4" type="noConversion"/>
  </si>
  <si>
    <t>臺北市政府</t>
  </si>
  <si>
    <t>委辦直轄市政府辦理轄區內實收資本額不足五億元之公司登記相關事項</t>
  </si>
  <si>
    <t>新北市政府</t>
  </si>
  <si>
    <t>桃園市政府</t>
  </si>
  <si>
    <t>臺中市政府</t>
  </si>
  <si>
    <t>臺南市政府</t>
  </si>
  <si>
    <t>高雄市政府</t>
  </si>
  <si>
    <t>安侯建業聯合師事務所</t>
    <phoneticPr fontId="4" type="noConversion"/>
  </si>
  <si>
    <t>僑外及陸資投資事業對海外投資事業營運狀況調查分析報告</t>
    <phoneticPr fontId="5" type="noConversion"/>
  </si>
  <si>
    <t>投資審議</t>
    <phoneticPr fontId="5" type="noConversion"/>
  </si>
  <si>
    <t>10912</t>
    <phoneticPr fontId="4" type="noConversion"/>
  </si>
  <si>
    <t>V</t>
    <phoneticPr fontId="4" type="noConversion"/>
  </si>
  <si>
    <t>營造亞太產業供應鏈夥伴關係新局計畫-新南向產業鏈結加值計畫</t>
    <phoneticPr fontId="4" type="noConversion"/>
  </si>
  <si>
    <t>服務業創新研發計畫</t>
    <phoneticPr fontId="4" type="noConversion"/>
  </si>
  <si>
    <t>延攬海外科技人才</t>
    <phoneticPr fontId="4" type="noConversion"/>
  </si>
  <si>
    <t>廣告設計服務業加值計畫</t>
    <phoneticPr fontId="4" type="noConversion"/>
  </si>
  <si>
    <t>行政
及政
策類</t>
    <phoneticPr fontId="4" type="noConversion"/>
  </si>
  <si>
    <t>委託辦理計畫（事項）經費報告表</t>
    <phoneticPr fontId="4" type="noConversion"/>
  </si>
  <si>
    <t>接 受 委 託 
單 位 或
個 人 名 稱</t>
    <phoneticPr fontId="6" type="noConversion"/>
  </si>
  <si>
    <t>委    託 
辦理事項</t>
    <phoneticPr fontId="6" type="noConversion"/>
  </si>
  <si>
    <t>合     約  
金     額</t>
    <phoneticPr fontId="6" type="noConversion"/>
  </si>
  <si>
    <t>科 目</t>
    <phoneticPr fontId="5" type="noConversion"/>
  </si>
  <si>
    <t>實現數</t>
    <phoneticPr fontId="5" type="noConversion"/>
  </si>
  <si>
    <t>應付數</t>
    <phoneticPr fontId="5" type="noConversion"/>
  </si>
  <si>
    <t>保留數</t>
    <phoneticPr fontId="4" type="noConversion"/>
  </si>
  <si>
    <t>合計</t>
    <phoneticPr fontId="4" type="noConversion"/>
  </si>
  <si>
    <t>按政府採購法辦理</t>
    <phoneticPr fontId="5" type="noConversion"/>
  </si>
  <si>
    <t>委託辦理事項類別(請勾選)</t>
    <phoneticPr fontId="5" type="noConversion"/>
  </si>
  <si>
    <t>委託研究
計畫</t>
    <phoneticPr fontId="5" type="noConversion"/>
  </si>
  <si>
    <t>其他委託事項</t>
    <phoneticPr fontId="5" type="noConversion"/>
  </si>
  <si>
    <t>納入計畫實施</t>
    <phoneticPr fontId="5" type="noConversion"/>
  </si>
  <si>
    <t xml:space="preserve">
財團法人台灣經濟研究院
　</t>
    <phoneticPr fontId="4" type="noConversion"/>
  </si>
  <si>
    <t xml:space="preserve">
中華民國全國工業總會
　</t>
    <phoneticPr fontId="4" type="noConversion"/>
  </si>
  <si>
    <t>礦務行政與管理</t>
    <phoneticPr fontId="4" type="noConversion"/>
  </si>
  <si>
    <t>社團法人臺灣省會計師公會</t>
    <phoneticPr fontId="4" type="noConversion"/>
  </si>
  <si>
    <t>經濟行政與管理</t>
    <phoneticPr fontId="4" type="noConversion"/>
  </si>
  <si>
    <t>貿易調查業務</t>
    <phoneticPr fontId="4" type="noConversion"/>
  </si>
  <si>
    <t>中華民國110年度</t>
    <phoneticPr fontId="4" type="noConversion"/>
  </si>
  <si>
    <t>V</t>
    <phoneticPr fontId="4" type="noConversion"/>
  </si>
  <si>
    <r>
      <t>109</t>
    </r>
    <r>
      <rPr>
        <sz val="13"/>
        <rFont val="標楷體"/>
        <family val="4"/>
        <charset val="136"/>
      </rPr>
      <t>年度推動商業科技發展小計
(共2項)</t>
    </r>
    <phoneticPr fontId="5" type="noConversion"/>
  </si>
  <si>
    <t>電商通路物流服務推動計畫</t>
    <phoneticPr fontId="4" type="noConversion"/>
  </si>
  <si>
    <t>改善升級物流業物聯網資訊安全計畫</t>
    <phoneticPr fontId="4" type="noConversion"/>
  </si>
  <si>
    <t>網路購物環境建全發展計畫</t>
    <phoneticPr fontId="4" type="noConversion"/>
  </si>
  <si>
    <t>財團法人資訊工業策進會</t>
    <phoneticPr fontId="4" type="noConversion"/>
  </si>
  <si>
    <t>網路零售資安聯防計畫</t>
    <phoneticPr fontId="4" type="noConversion"/>
  </si>
  <si>
    <t>商業服務業能源管理與技術輔導計畫</t>
    <phoneticPr fontId="4" type="noConversion"/>
  </si>
  <si>
    <t>生活服務業競爭力提升計畫</t>
    <phoneticPr fontId="4" type="noConversion"/>
  </si>
  <si>
    <t>臺灣老店創新發展與國際推廣計畫</t>
    <phoneticPr fontId="4" type="noConversion"/>
  </si>
  <si>
    <t>餐飲業國際化推動計畫</t>
    <phoneticPr fontId="4" type="noConversion"/>
  </si>
  <si>
    <t>法定預算數184,259,000元。</t>
    <phoneticPr fontId="5" type="noConversion"/>
  </si>
  <si>
    <t>財團法人中衛發展中心</t>
  </si>
  <si>
    <t>商工業務客戶服務中心維運計畫</t>
    <phoneticPr fontId="4" type="noConversion"/>
  </si>
  <si>
    <t>V</t>
    <phoneticPr fontId="4" type="noConversion"/>
  </si>
  <si>
    <t>V</t>
    <phoneticPr fontId="4" type="noConversion"/>
  </si>
  <si>
    <t>連鎖加盟新商業模式輔導計畫</t>
    <phoneticPr fontId="4" type="noConversion"/>
  </si>
  <si>
    <t>臺灣餐飲服務輸出拓展計畫</t>
    <phoneticPr fontId="5" type="noConversion"/>
  </si>
  <si>
    <t>公司治理推動計畫</t>
    <phoneticPr fontId="4" type="noConversion"/>
  </si>
  <si>
    <t>消費者債務清償協助計畫</t>
    <phoneticPr fontId="4" type="noConversion"/>
  </si>
  <si>
    <t>南部商業服務業產業輔導暨經營精進計畫</t>
    <phoneticPr fontId="4" type="noConversion"/>
  </si>
  <si>
    <t>委辦直轄市政府辦理轄區內實收資本額不足五億元之公司登記相關事項</t>
    <phoneticPr fontId="5" type="noConversion"/>
  </si>
  <si>
    <t>推動商業現代化</t>
    <phoneticPr fontId="4" type="noConversion"/>
  </si>
  <si>
    <t>推動商業現代化</t>
    <phoneticPr fontId="4" type="noConversion"/>
  </si>
  <si>
    <t>推動商業現代化</t>
    <phoneticPr fontId="4" type="noConversion"/>
  </si>
  <si>
    <t>推動商業現代化</t>
    <phoneticPr fontId="4" type="noConversion"/>
  </si>
  <si>
    <t xml:space="preserve">
法定預算數234,156,000元。
</t>
    <phoneticPr fontId="5" type="noConversion"/>
  </si>
  <si>
    <t>110年度推動商業現代化小計
(共14項)</t>
    <phoneticPr fontId="5" type="noConversion"/>
  </si>
  <si>
    <r>
      <t>同上</t>
    </r>
    <r>
      <rPr>
        <sz val="13"/>
        <rFont val="新細明體"/>
        <family val="1"/>
        <charset val="136"/>
      </rPr>
      <t>。</t>
    </r>
    <phoneticPr fontId="4" type="noConversion"/>
  </si>
  <si>
    <r>
      <t>同上</t>
    </r>
    <r>
      <rPr>
        <sz val="13"/>
        <rFont val="新細明體"/>
        <family val="1"/>
        <charset val="136"/>
      </rPr>
      <t>。</t>
    </r>
    <phoneticPr fontId="4" type="noConversion"/>
  </si>
  <si>
    <t>創新科技經濟之動態觀測分析與策略規劃計畫</t>
    <phoneticPr fontId="5" type="noConversion"/>
  </si>
  <si>
    <t>科技專案</t>
    <phoneticPr fontId="5" type="noConversion"/>
  </si>
  <si>
    <t>V</t>
    <phoneticPr fontId="4" type="noConversion"/>
  </si>
  <si>
    <t>財團法人中華經濟研究院</t>
    <phoneticPr fontId="5" type="noConversion"/>
  </si>
  <si>
    <t>產業科技國際競合與創新治理計畫</t>
    <phoneticPr fontId="5" type="noConversion"/>
  </si>
  <si>
    <t>財團法人台灣經濟研究院</t>
    <phoneticPr fontId="5" type="noConversion"/>
  </si>
  <si>
    <t>前瞻國際產業創新政策與跨國交流對話平台研究計畫</t>
    <phoneticPr fontId="5" type="noConversion"/>
  </si>
  <si>
    <t>科技專案績效考評與成果加值推廣計畫</t>
    <phoneticPr fontId="5" type="noConversion"/>
  </si>
  <si>
    <t>社團法人中華民國管理科學協會</t>
    <phoneticPr fontId="5" type="noConversion"/>
  </si>
  <si>
    <t>科技專案制度評鑑(含追蹤評鑑)及學界科專成效評估計畫</t>
    <phoneticPr fontId="5" type="noConversion"/>
  </si>
  <si>
    <t>財團法人中衛發展中心</t>
    <phoneticPr fontId="5" type="noConversion"/>
  </si>
  <si>
    <t>法人科技專案管考暨成果整合計畫</t>
    <phoneticPr fontId="5" type="noConversion"/>
  </si>
  <si>
    <t>產業技術政策加值服務計畫</t>
    <phoneticPr fontId="5" type="noConversion"/>
  </si>
  <si>
    <t>台北市電腦商業同業公會</t>
  </si>
  <si>
    <t>A+企業創新研發淬鍊推動與管理計畫</t>
    <phoneticPr fontId="5" type="noConversion"/>
  </si>
  <si>
    <t>社團法人中華民國產業科技發展協進會</t>
    <phoneticPr fontId="5" type="noConversion"/>
  </si>
  <si>
    <t>國家產業創新標竿及價值創造推動計畫</t>
    <phoneticPr fontId="5" type="noConversion"/>
  </si>
  <si>
    <t>產學研價值創造推動與管理計畫</t>
    <phoneticPr fontId="5" type="noConversion"/>
  </si>
  <si>
    <t>財團法人金屬工業研究發展中心</t>
    <phoneticPr fontId="5" type="noConversion"/>
  </si>
  <si>
    <t>無人載具科技創新沙盒暨實證運行推動計畫</t>
    <phoneticPr fontId="5" type="noConversion"/>
  </si>
  <si>
    <t>國家海洋研究院</t>
    <phoneticPr fontId="5" type="noConversion"/>
  </si>
  <si>
    <t>東部特色產業產學研價值創造推動計畫</t>
    <phoneticPr fontId="5" type="noConversion"/>
  </si>
  <si>
    <t>資訊月經濟部主題館(分攤款)</t>
    <phoneticPr fontId="5" type="noConversion"/>
  </si>
  <si>
    <t>屬分攤經費，由工業局主辦。</t>
    <phoneticPr fontId="5" type="noConversion"/>
  </si>
  <si>
    <t xml:space="preserve">本計畫具科技研發之共通服務特性及多元整合政策目標，其執行成果將做為未來研擬施政計畫之參考。
</t>
    <phoneticPr fontId="4" type="noConversion"/>
  </si>
  <si>
    <t>同上。</t>
    <phoneticPr fontId="4" type="noConversion"/>
  </si>
  <si>
    <t>110年度科技專案小計
(共13項)</t>
    <phoneticPr fontId="5" type="noConversion"/>
  </si>
  <si>
    <t>法定預算數378,018,000元。</t>
    <phoneticPr fontId="5" type="noConversion"/>
  </si>
  <si>
    <t>110年度產業人才海外網絡鏈結暨延攬計畫</t>
    <phoneticPr fontId="5" type="noConversion"/>
  </si>
  <si>
    <t>110年推動創新產業人才來臺計畫</t>
    <phoneticPr fontId="5" type="noConversion"/>
  </si>
  <si>
    <t>110年度延攬海外科技人才小計
(共2項)</t>
    <phoneticPr fontId="5" type="noConversion"/>
  </si>
  <si>
    <t>法定預算數15,898,000元。</t>
    <phoneticPr fontId="5" type="noConversion"/>
  </si>
  <si>
    <t>110年度加速投資臺灣行動方案服務計畫</t>
    <phoneticPr fontId="5" type="noConversion"/>
  </si>
  <si>
    <t>110年新南向國家產業地圖-群聚布局計畫</t>
    <phoneticPr fontId="5" type="noConversion"/>
  </si>
  <si>
    <t>110年度促進投資小計
(共9項)</t>
    <phoneticPr fontId="5" type="noConversion"/>
  </si>
  <si>
    <t>財團法人台灣經濟研究院</t>
    <phoneticPr fontId="4" type="noConversion"/>
  </si>
  <si>
    <t xml:space="preserve">110年度國際組織及投資協定相關議題諮詢法律專業服務計畫
</t>
    <phoneticPr fontId="5" type="noConversion"/>
  </si>
  <si>
    <t>110年度國際招商推動計畫</t>
    <phoneticPr fontId="5" type="noConversion"/>
  </si>
  <si>
    <t>110年度投資臺灣事務所專案服務計畫</t>
    <phoneticPr fontId="5" type="noConversion"/>
  </si>
  <si>
    <t>110年度國際投資合作計畫</t>
    <phoneticPr fontId="5" type="noConversion"/>
  </si>
  <si>
    <t>財團法人商業發展研究院</t>
    <phoneticPr fontId="4" type="noConversion"/>
  </si>
  <si>
    <t>110年度促進臺商轉型升級計畫</t>
    <phoneticPr fontId="5" type="noConversion"/>
  </si>
  <si>
    <t>財團法人台灣永續能源研究基金會</t>
    <phoneticPr fontId="4" type="noConversion"/>
  </si>
  <si>
    <t>110年執行APEC投資專家小組(IEG)促進數位賦能及包容性復甦之永續投資：精準健康典範案例與能力建構計畫</t>
    <phoneticPr fontId="4" type="noConversion"/>
  </si>
  <si>
    <t>柏盛國際法律事務所</t>
    <phoneticPr fontId="4" type="noConversion"/>
  </si>
  <si>
    <t>110年度台商在中國大陸投資權益保護法律專業服務計畫</t>
    <phoneticPr fontId="4" type="noConversion"/>
  </si>
  <si>
    <t>本計畫係以年度結餘經費辦理，爰未於年度開始6個月內完成簽約。</t>
    <phoneticPr fontId="4" type="noConversion"/>
  </si>
  <si>
    <t xml:space="preserve">
法定預算數114,575,000元。
</t>
    <phoneticPr fontId="5" type="noConversion"/>
  </si>
  <si>
    <t xml:space="preserve">
捷連科技有限公司
　</t>
    <phoneticPr fontId="4" type="noConversion"/>
  </si>
  <si>
    <t>110年度礦務行政與管理小計
(共1項)</t>
    <phoneticPr fontId="5" type="noConversion"/>
  </si>
  <si>
    <t>法定預算數3,109,000元。</t>
    <phoneticPr fontId="5" type="noConversion"/>
  </si>
  <si>
    <t>110年度僑外投資趨勢研究與管理委託研究計畫</t>
    <phoneticPr fontId="5" type="noConversion"/>
  </si>
  <si>
    <t>推動投資審議智慧發展</t>
    <phoneticPr fontId="5" type="noConversion"/>
  </si>
  <si>
    <t>110年度推動投資審議智慧發展小計
(共1項)</t>
    <phoneticPr fontId="5" type="noConversion"/>
  </si>
  <si>
    <t>110年度投資審議小計
(共1項)</t>
    <phoneticPr fontId="5" type="noConversion"/>
  </si>
  <si>
    <t>法定預算數1,200,000元。</t>
    <phoneticPr fontId="5" type="noConversion"/>
  </si>
  <si>
    <t>法定預算數5,640,000元。</t>
    <phoneticPr fontId="5" type="noConversion"/>
  </si>
  <si>
    <t>110</t>
    <phoneticPr fontId="4" type="noConversion"/>
  </si>
  <si>
    <t>法定預算數10,754,000元。</t>
    <phoneticPr fontId="5" type="noConversion"/>
  </si>
  <si>
    <t>110年度公司帳表查核計畫－公司決算書表查核業務委託案</t>
    <phoneticPr fontId="4" type="noConversion"/>
  </si>
  <si>
    <t>11012</t>
    <phoneticPr fontId="4" type="noConversion"/>
  </si>
  <si>
    <t>財團法人中國生產力中心</t>
    <phoneticPr fontId="4" type="noConversion"/>
  </si>
  <si>
    <t>傳統市場與夜市創新翻轉提升計畫</t>
    <phoneticPr fontId="4" type="noConversion"/>
  </si>
  <si>
    <t>11002</t>
    <phoneticPr fontId="4" type="noConversion"/>
  </si>
  <si>
    <t>110年度經濟行政與管理小計
(共2項)</t>
    <phoneticPr fontId="5" type="noConversion"/>
  </si>
  <si>
    <t xml:space="preserve">
礦區校正計畫
　</t>
    <phoneticPr fontId="4" type="noConversion"/>
  </si>
  <si>
    <t xml:space="preserve">
採行貿易救濟措施後涉案產品進口市場變化之分析
　</t>
    <phoneticPr fontId="4" type="noConversion"/>
  </si>
  <si>
    <t>11003</t>
    <phoneticPr fontId="4" type="noConversion"/>
  </si>
  <si>
    <t>110</t>
    <phoneticPr fontId="4" type="noConversion"/>
  </si>
  <si>
    <t xml:space="preserve">
廠商申辦貿易救濟諮詢服務-我國貿易救濟法律諮詢服務及宣導
　</t>
    <phoneticPr fontId="4" type="noConversion"/>
  </si>
  <si>
    <t>11002</t>
    <phoneticPr fontId="4" type="noConversion"/>
  </si>
  <si>
    <t>法定預算數1,444,000元。</t>
    <phoneticPr fontId="5" type="noConversion"/>
  </si>
  <si>
    <t>110年度貿易調查業務小計
(共2項)</t>
    <phoneticPr fontId="5" type="noConversion"/>
  </si>
  <si>
    <t>本計畫係透過智庫強化南部產業研究及政策規劃能量，以協助南部產業發展，並作為本部及地方政府政策之參考，因屬一般行政性業務，爰未納入施政計畫實施。</t>
    <phoneticPr fontId="4" type="noConversion"/>
  </si>
  <si>
    <t>一般行政</t>
    <phoneticPr fontId="4" type="noConversion"/>
  </si>
  <si>
    <t>110年度國內外與中國大陸經濟情勢發展與我經貿策略規劃</t>
    <phoneticPr fontId="4" type="noConversion"/>
  </si>
  <si>
    <t>本案係針對國內外及中國大陸經濟動態、重要議題進行有系統且持續性之掌握及研究分析，即時提供部次長作為政策建議，因屬一般行政性業務，爰未納入施政計畫實施。</t>
    <phoneticPr fontId="4" type="noConversion"/>
  </si>
  <si>
    <t>110年度國際經濟整合趨勢下，南部產業的衝擊、商機及升級轉型研究</t>
    <phoneticPr fontId="4" type="noConversion"/>
  </si>
  <si>
    <t>110年度重要原物料國內外市場情勢分析及研究</t>
    <phoneticPr fontId="4" type="noConversion"/>
  </si>
  <si>
    <t>本計畫係進行國內外重要原物料及國內民生用品持續性及例行性之價格動向研究，作為物價背景資訊之參考，並提供本部相關單位參用，因屬一般行政性業務，爰未納入施政計畫實施。</t>
    <phoneticPr fontId="4" type="noConversion"/>
  </si>
  <si>
    <t>110年度產業發展諮詢業務委辦計畫</t>
    <phoneticPr fontId="4" type="noConversion"/>
  </si>
  <si>
    <t>中華經濟研究院</t>
    <phoneticPr fontId="4" type="noConversion"/>
  </si>
  <si>
    <t>辦理3場「臺美貿易暨投資架構(TIFA)產業溝通說明會」</t>
    <phoneticPr fontId="4" type="noConversion"/>
  </si>
  <si>
    <t>淡江大學</t>
    <phoneticPr fontId="4" type="noConversion"/>
  </si>
  <si>
    <t>「台灣經貿戰略架構研析─如何以體制性架構拓展、深化台灣國際經貿鏈結」委託辦理案</t>
    <phoneticPr fontId="4" type="noConversion"/>
  </si>
  <si>
    <t>生物技術開發中心</t>
    <phoneticPr fontId="4" type="noConversion"/>
  </si>
  <si>
    <t>委託辦理臺印度生技醫藥產業合作評估案</t>
    <phoneticPr fontId="5" type="noConversion"/>
  </si>
  <si>
    <t>紡織產業綜合研究所</t>
    <phoneticPr fontId="4" type="noConversion"/>
  </si>
  <si>
    <t>委託辦理臺印度紡織產業合作評估案</t>
    <phoneticPr fontId="5" type="noConversion"/>
  </si>
  <si>
    <t>金屬工業研究發展中心</t>
    <phoneticPr fontId="4" type="noConversion"/>
  </si>
  <si>
    <t>委託辦理臺印度鋼鐵產業合作評估案</t>
    <phoneticPr fontId="5" type="noConversion"/>
  </si>
  <si>
    <t>食品工業發展研究所</t>
    <phoneticPr fontId="4" type="noConversion"/>
  </si>
  <si>
    <t>委託辦理臺印度食品加工產業合作評估案</t>
    <phoneticPr fontId="5" type="noConversion"/>
  </si>
  <si>
    <t>法定預算數24,959,000元。</t>
    <phoneticPr fontId="5" type="noConversion"/>
  </si>
  <si>
    <t>越南能源市場現況與投資合作評估委託研究案</t>
    <phoneticPr fontId="5" type="noConversion"/>
  </si>
  <si>
    <t>淡江大學</t>
    <phoneticPr fontId="5" type="noConversion"/>
  </si>
  <si>
    <t>109年度一般行政小計
(共2項)</t>
    <phoneticPr fontId="5" type="noConversion"/>
  </si>
  <si>
    <t>11003</t>
    <phoneticPr fontId="4" type="noConversion"/>
  </si>
  <si>
    <t>11004</t>
    <phoneticPr fontId="4" type="noConversion"/>
  </si>
  <si>
    <t>11002</t>
    <phoneticPr fontId="4" type="noConversion"/>
  </si>
  <si>
    <t>11005</t>
    <phoneticPr fontId="4" type="noConversion"/>
  </si>
  <si>
    <t>推動跨境電商發展計畫</t>
    <phoneticPr fontId="4" type="noConversion"/>
  </si>
  <si>
    <t>11009</t>
    <phoneticPr fontId="4" type="noConversion"/>
  </si>
  <si>
    <t>11009</t>
    <phoneticPr fontId="4" type="noConversion"/>
  </si>
  <si>
    <t>財團法人中華民國對外貿易發展協會</t>
    <phoneticPr fontId="4" type="noConversion"/>
  </si>
  <si>
    <t>臺北市政府</t>
    <phoneticPr fontId="5" type="noConversion"/>
  </si>
  <si>
    <t>110年度推動商業科技發展小計
(共12項)</t>
    <phoneticPr fontId="5" type="noConversion"/>
  </si>
  <si>
    <t xml:space="preserve">
法定預算數974,012,000元。
</t>
    <phoneticPr fontId="5" type="noConversion"/>
  </si>
  <si>
    <t>因應國際經濟情勢變化、掌握全球投資動向，本計畫係透過問卷調查方式，了解僑外及陸資來臺投資及台商對外投資趨勢布局變化，以作為精進國內投資環境及本部施政之參考，因屬一般行政性業務，爰未納入施政計畫實施。</t>
    <phoneticPr fontId="5" type="noConversion"/>
  </si>
  <si>
    <t>參考主要國家吸引外資經驗，持續強化我國審查投資制度的完備性，透過系統性觀測國際經濟情勢變化，了解全球投資趨勢布局，並就僑外投資審查法規及審查程序進行研析，以促進投資法規制度與國際充份接軌，以滾動檢討僑外投資法規及審查機制；本案屬一般行政性業務，爰未納入施政計畫實施。</t>
    <phoneticPr fontId="4" type="noConversion"/>
  </si>
  <si>
    <t>本案係110年於APEC投資工作小組提案獲採認通過，並於下半年經函請外交部同意分攤經費後方得以規劃辦理，爰未於年度開始6個月內完成簽約。</t>
    <phoneticPr fontId="4" type="noConversion"/>
  </si>
  <si>
    <t>本案係因應110年6月30日復開第11屆TIFA會議，為提升產官學研各界對本案之瞭解，舉辦說明會，爰未於年度開始6個月內完成簽約。</t>
    <phoneticPr fontId="4" type="noConversion"/>
  </si>
  <si>
    <t>同上</t>
  </si>
  <si>
    <t>「台灣如何與重要經貿國家建構符合互惠模式的策略夥伴關係-以英國及新南向國家為例」議題委託研究案</t>
    <phoneticPr fontId="5" type="noConversion"/>
  </si>
  <si>
    <t>108及109年度網際網路內容防護機構計畫</t>
    <phoneticPr fontId="4" type="noConversion"/>
  </si>
  <si>
    <t>以前年度轉入數為1,607,000元。</t>
    <phoneticPr fontId="4" type="noConversion"/>
  </si>
  <si>
    <t>以前年度轉入數為1,500,000元。</t>
    <phoneticPr fontId="4" type="noConversion"/>
  </si>
  <si>
    <t>財團法人商業發展研究院</t>
    <phoneticPr fontId="4" type="noConversion"/>
  </si>
  <si>
    <t>財團法人台灣綜合研究院</t>
    <phoneticPr fontId="5" type="noConversion"/>
  </si>
  <si>
    <t>以前年度轉入數為950,000元。</t>
    <phoneticPr fontId="4" type="noConversion"/>
  </si>
  <si>
    <t>新北市政府</t>
    <phoneticPr fontId="4" type="noConversion"/>
  </si>
  <si>
    <t>以前年度轉入數為680,000元。</t>
    <phoneticPr fontId="4" type="noConversion"/>
  </si>
  <si>
    <t>以前年度轉入數為493,400元。</t>
    <phoneticPr fontId="4" type="noConversion"/>
  </si>
  <si>
    <r>
      <t>109</t>
    </r>
    <r>
      <rPr>
        <sz val="13"/>
        <rFont val="標楷體"/>
        <family val="4"/>
        <charset val="136"/>
      </rPr>
      <t>年度推動商業現代化小計
(共1項)</t>
    </r>
    <phoneticPr fontId="5" type="noConversion"/>
  </si>
  <si>
    <t>109年度合計
(共5項)</t>
    <phoneticPr fontId="5" type="noConversion"/>
  </si>
  <si>
    <t xml:space="preserve">本計畫有關「國家產業創新獎」得獎專輯印製部分，專輯封面及序文尚待本部核定，致無法於110年度完成，爰保留至111年度繼續執行。
</t>
    <phoneticPr fontId="5" type="noConversion"/>
  </si>
  <si>
    <t>委辦直轄市政府辦理轄區內實收資本額不足五億元之公司登記相關事項</t>
    <phoneticPr fontId="4" type="noConversion"/>
  </si>
  <si>
    <t>110年度一般行政小計
(共10項)</t>
    <phoneticPr fontId="5" type="noConversion"/>
  </si>
  <si>
    <t>110年度合計
(共67項)</t>
    <phoneticPr fontId="5" type="noConversion"/>
  </si>
  <si>
    <t>推動商業現代化</t>
    <phoneticPr fontId="4" type="noConversion"/>
  </si>
  <si>
    <t xml:space="preserve">1.本計畫係業務所需，以年度結餘經費辦理，爰未於年度開始6個月內完成簽約。
2.依政府採購法第105條第1項第3款規定辦理。
3.經濟部110年5月19日經科字第11003458210號函同意就地審計。
</t>
    <phoneticPr fontId="5" type="noConversion"/>
  </si>
  <si>
    <t>1.本案係年度業務執行中應業務實際需要，並俟109年度「台灣如何與重要經貿國家建構符合互惠模式的策略夥伴關係-以英國及新南向國家為例」議題委託研究案完成後，再行辦理，爰於110年10月訂約。
2.合約期程跨年度，爰保留至111年度繼續執行。</t>
    <phoneticPr fontId="4" type="noConversion"/>
  </si>
  <si>
    <t xml:space="preserve">因印度於110年中對我國擴大及深化雙邊經貿合作提案表達正面意向，為瞭解我國與印度在特定產業部門之優劣勢，以及雙邊貿易與投資現況，作為未來展開雙邊經貿諮商時我方談判策略之參考，爰於110年10月訂約，並於同年12月完成。
</t>
    <phoneticPr fontId="4" type="noConversion"/>
  </si>
  <si>
    <t>1.依公司法第5條及行政程序法第15條規定辦理。
2.經濟部110年1月19日經商字第10902435770號函同意就地審計。</t>
    <phoneticPr fontId="4" type="noConversion"/>
  </si>
  <si>
    <t>1.依公司法第5條及行政程序法第15條規定辦理。
2.經濟部110年1月19日經商字第10902435770號函同意就地審計。
3.本部委託高雄市政府辦理公司登記業務，該府因應公司登記業務需要辦理檔案搬遷，未及於110年度完成，爰保留相關經費至111年度繼續執行。</t>
    <phoneticPr fontId="4" type="noConversion"/>
  </si>
  <si>
    <t>本案採購評選會議受肺炎疫情影響延至110年6月30日始召開；另採購案於7月22日決標、7月30日簽約，爰未於年度開始6個月內完成簽約。</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</si>
</sst>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76" formatCode="#,##0_ "/>
    <numFmt numFmtId="177" formatCode="#,##0_);[Red]\(#,##0\)"/>
    <numFmt numFmtId="178" formatCode="_-* #,##0_-;\-* #,##0_-;_-* &quot;-&quot;??_-;_-@_-"/>
  </numFmts>
  <fonts count="23">
    <font>
      <sz val="12"/>
      <color theme="1"/>
      <name val="新細明體"/>
      <family val="2"/>
      <scheme val="minor"/>
    </font>
    <font>
      <sz val="12"/>
      <color theme="1"/>
      <name val="新細明體"/>
      <family val="2"/>
      <scheme val="minor"/>
    </font>
    <font>
      <sz val="12"/>
      <name val="新細明體"/>
      <family val="1"/>
      <charset val="136"/>
    </font>
    <font>
      <sz val="9"/>
      <name val="新細明體"/>
      <family val="3"/>
      <charset val="136"/>
      <scheme val="minor"/>
    </font>
    <font>
      <sz val="9"/>
      <name val="細明體"/>
      <family val="3"/>
      <charset val="136"/>
    </font>
    <font>
      <sz val="9"/>
      <name val="新細明體"/>
      <family val="1"/>
      <charset val="136"/>
    </font>
    <font>
      <b/>
      <sz val="12"/>
      <name val="新細明體"/>
      <family val="1"/>
      <charset val="136"/>
    </font>
    <font>
      <sz val="16"/>
      <name val="標楷體"/>
      <family val="4"/>
      <charset val="136"/>
    </font>
    <font>
      <b/>
      <sz val="16"/>
      <name val="標楷體"/>
      <family val="4"/>
      <charset val="136"/>
    </font>
    <font>
      <sz val="12"/>
      <name val="標楷體"/>
      <family val="4"/>
      <charset val="136"/>
    </font>
    <font>
      <sz val="10"/>
      <name val="標楷體"/>
      <family val="4"/>
      <charset val="136"/>
    </font>
    <font>
      <sz val="10"/>
      <color rgb="FFFF0000"/>
      <name val="標楷體"/>
      <family val="4"/>
      <charset val="136"/>
    </font>
    <font>
      <u/>
      <sz val="10"/>
      <color rgb="FFFF0000"/>
      <name val="標楷體"/>
      <family val="4"/>
      <charset val="136"/>
    </font>
    <font>
      <sz val="10"/>
      <color theme="1"/>
      <name val="標楷體"/>
      <family val="4"/>
      <charset val="136"/>
    </font>
    <font>
      <sz val="13"/>
      <name val="標楷體"/>
      <family val="4"/>
      <charset val="136"/>
    </font>
    <font>
      <sz val="13"/>
      <color theme="1"/>
      <name val="標楷體"/>
      <family val="4"/>
      <charset val="136"/>
    </font>
    <font>
      <sz val="13"/>
      <color rgb="FF000000"/>
      <name val="標楷體"/>
      <family val="4"/>
      <charset val="136"/>
    </font>
    <font>
      <sz val="13"/>
      <color indexed="8"/>
      <name val="標楷體"/>
      <family val="4"/>
      <charset val="136"/>
    </font>
    <font>
      <sz val="11"/>
      <name val="標楷體"/>
      <family val="4"/>
      <charset val="136"/>
    </font>
    <font>
      <b/>
      <sz val="20"/>
      <name val="標楷體"/>
      <family val="4"/>
      <charset val="136"/>
    </font>
    <font>
      <sz val="20"/>
      <name val="標楷體"/>
      <family val="4"/>
      <charset val="136"/>
    </font>
    <font>
      <sz val="14"/>
      <name val="標楷體"/>
      <family val="4"/>
      <charset val="136"/>
    </font>
    <font>
      <sz val="13"/>
      <name val="新細明體"/>
      <family val="1"/>
      <charset val="136"/>
    </font>
  </fonts>
  <fills count="8">
    <fill>
      <patternFill patternType="none"/>
    </fill>
    <fill>
      <patternFill patternType="gray125"/>
    </fill>
    <fill>
      <patternFill patternType="solid">
        <fgColor rgb="FFFFFF00"/>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theme="5" tint="0.59999389629810485"/>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43" fontId="1" fillId="0" borderId="0" applyFont="0" applyFill="0" applyBorder="0" applyAlignment="0" applyProtection="0">
      <alignment vertical="center"/>
    </xf>
    <xf numFmtId="0" fontId="2" fillId="0" borderId="0"/>
    <xf numFmtId="0" fontId="2" fillId="0" borderId="0"/>
    <xf numFmtId="43" fontId="2" fillId="0" borderId="0" applyFont="0" applyFill="0" applyBorder="0" applyAlignment="0" applyProtection="0"/>
    <xf numFmtId="0" fontId="2" fillId="0" borderId="0"/>
  </cellStyleXfs>
  <cellXfs count="176">
    <xf numFmtId="0" fontId="0" fillId="0" borderId="0" xfId="0"/>
    <xf numFmtId="0" fontId="7" fillId="0" borderId="0" xfId="2" applyFont="1"/>
    <xf numFmtId="0" fontId="9" fillId="0" borderId="0" xfId="2" applyFont="1"/>
    <xf numFmtId="0" fontId="9" fillId="0" borderId="0" xfId="2" applyFont="1" applyFill="1" applyAlignment="1">
      <alignment horizontal="center" vertical="center"/>
    </xf>
    <xf numFmtId="0" fontId="9" fillId="0" borderId="0" xfId="2" applyFont="1" applyAlignment="1">
      <alignment horizontal="center" vertical="center"/>
    </xf>
    <xf numFmtId="0" fontId="10" fillId="6" borderId="0" xfId="2" applyFont="1" applyFill="1" applyBorder="1"/>
    <xf numFmtId="0" fontId="10" fillId="6" borderId="0" xfId="2" applyFont="1" applyFill="1" applyBorder="1" applyAlignment="1">
      <alignment horizontal="center"/>
    </xf>
    <xf numFmtId="0" fontId="10" fillId="0" borderId="0" xfId="2" applyFont="1" applyBorder="1"/>
    <xf numFmtId="0" fontId="10" fillId="0" borderId="0" xfId="2" applyFont="1" applyBorder="1" applyAlignment="1">
      <alignment horizontal="center"/>
    </xf>
    <xf numFmtId="0" fontId="10" fillId="0" borderId="0" xfId="2" applyFont="1"/>
    <xf numFmtId="0" fontId="9" fillId="0" borderId="0" xfId="2" applyFont="1" applyBorder="1"/>
    <xf numFmtId="0" fontId="9" fillId="0" borderId="0" xfId="2" applyFont="1" applyBorder="1" applyAlignment="1">
      <alignment horizontal="center"/>
    </xf>
    <xf numFmtId="0" fontId="9" fillId="5" borderId="0" xfId="2" applyFont="1" applyFill="1" applyBorder="1"/>
    <xf numFmtId="178" fontId="9" fillId="5" borderId="0" xfId="2" applyNumberFormat="1" applyFont="1" applyFill="1" applyBorder="1"/>
    <xf numFmtId="0" fontId="11" fillId="0" borderId="0" xfId="2" applyFont="1" applyBorder="1" applyAlignment="1"/>
    <xf numFmtId="0" fontId="11" fillId="0" borderId="0" xfId="2" applyFont="1" applyBorder="1"/>
    <xf numFmtId="0" fontId="11" fillId="0" borderId="0" xfId="2" applyFont="1" applyBorder="1" applyAlignment="1">
      <alignment horizontal="center"/>
    </xf>
    <xf numFmtId="0" fontId="12" fillId="0" borderId="0" xfId="2" applyFont="1" applyBorder="1"/>
    <xf numFmtId="0" fontId="13" fillId="0" borderId="0" xfId="2" applyFont="1" applyBorder="1"/>
    <xf numFmtId="0" fontId="13" fillId="0" borderId="0" xfId="2" applyFont="1" applyBorder="1" applyAlignment="1">
      <alignment horizontal="center"/>
    </xf>
    <xf numFmtId="0" fontId="13" fillId="0" borderId="0" xfId="2" applyFont="1"/>
    <xf numFmtId="0" fontId="9" fillId="0" borderId="0" xfId="2" applyFont="1" applyAlignment="1">
      <alignment horizontal="left"/>
    </xf>
    <xf numFmtId="0" fontId="9" fillId="0" borderId="0" xfId="2" applyFont="1" applyAlignment="1">
      <alignment horizontal="center"/>
    </xf>
    <xf numFmtId="0" fontId="14" fillId="0" borderId="2" xfId="3" applyFont="1" applyFill="1" applyBorder="1" applyAlignment="1">
      <alignment horizontal="center" vertical="center"/>
    </xf>
    <xf numFmtId="0" fontId="14" fillId="0" borderId="1" xfId="3" applyFont="1" applyFill="1" applyBorder="1" applyAlignment="1">
      <alignment horizontal="left" vertical="center" wrapText="1"/>
    </xf>
    <xf numFmtId="177" fontId="14" fillId="0" borderId="2" xfId="1" applyNumberFormat="1" applyFont="1" applyFill="1" applyBorder="1" applyAlignment="1">
      <alignment vertical="center"/>
    </xf>
    <xf numFmtId="0" fontId="14" fillId="0" borderId="2" xfId="3" applyFont="1" applyFill="1" applyBorder="1" applyAlignment="1">
      <alignment horizontal="center" vertical="center" wrapText="1"/>
    </xf>
    <xf numFmtId="176" fontId="14" fillId="0" borderId="2" xfId="0" applyNumberFormat="1" applyFont="1" applyFill="1" applyBorder="1" applyAlignment="1">
      <alignment horizontal="right" vertical="center"/>
    </xf>
    <xf numFmtId="0" fontId="14" fillId="0" borderId="2" xfId="3" applyFont="1" applyFill="1" applyBorder="1" applyAlignment="1">
      <alignment vertical="center"/>
    </xf>
    <xf numFmtId="0" fontId="14" fillId="0" borderId="0" xfId="3" applyFont="1" applyFill="1" applyAlignment="1">
      <alignment vertical="center"/>
    </xf>
    <xf numFmtId="0" fontId="14" fillId="0" borderId="0" xfId="3" applyFont="1" applyFill="1" applyAlignment="1">
      <alignment horizontal="center" vertical="center"/>
    </xf>
    <xf numFmtId="0" fontId="14" fillId="0" borderId="1" xfId="3" applyFont="1" applyFill="1" applyBorder="1" applyAlignment="1">
      <alignment horizontal="center" vertical="center"/>
    </xf>
    <xf numFmtId="177" fontId="14" fillId="0" borderId="1" xfId="1" applyNumberFormat="1" applyFont="1" applyFill="1" applyBorder="1" applyAlignment="1">
      <alignment vertical="center"/>
    </xf>
    <xf numFmtId="176" fontId="14" fillId="0" borderId="1" xfId="0" applyNumberFormat="1" applyFont="1" applyFill="1" applyBorder="1" applyAlignment="1">
      <alignment horizontal="right" vertical="center"/>
    </xf>
    <xf numFmtId="0" fontId="14" fillId="0" borderId="1" xfId="3" applyFont="1" applyFill="1" applyBorder="1" applyAlignment="1">
      <alignment vertical="center"/>
    </xf>
    <xf numFmtId="0" fontId="14" fillId="0" borderId="1" xfId="3" applyFont="1" applyFill="1" applyBorder="1" applyAlignment="1">
      <alignment vertical="top" wrapText="1"/>
    </xf>
    <xf numFmtId="177" fontId="14" fillId="2" borderId="1" xfId="1" applyNumberFormat="1" applyFont="1" applyFill="1" applyBorder="1" applyAlignment="1">
      <alignment vertical="center"/>
    </xf>
    <xf numFmtId="0" fontId="15" fillId="2" borderId="1" xfId="2" applyFont="1" applyFill="1" applyBorder="1" applyAlignment="1">
      <alignment horizontal="center" vertical="center" wrapText="1"/>
    </xf>
    <xf numFmtId="0" fontId="14" fillId="2" borderId="1" xfId="3" applyFont="1" applyFill="1" applyBorder="1" applyAlignment="1">
      <alignment horizontal="right" vertical="center"/>
    </xf>
    <xf numFmtId="0" fontId="15" fillId="2" borderId="1" xfId="2" applyFont="1" applyFill="1" applyBorder="1" applyAlignment="1">
      <alignment vertical="center" wrapText="1"/>
    </xf>
    <xf numFmtId="176" fontId="14" fillId="2" borderId="1" xfId="0" applyNumberFormat="1" applyFont="1" applyFill="1" applyBorder="1" applyAlignment="1">
      <alignment horizontal="right" vertical="center"/>
    </xf>
    <xf numFmtId="0" fontId="15" fillId="2" borderId="1" xfId="2" applyFont="1" applyFill="1" applyBorder="1" applyAlignment="1">
      <alignment horizontal="left" vertical="center" wrapText="1"/>
    </xf>
    <xf numFmtId="0" fontId="14" fillId="2" borderId="0" xfId="0" applyFont="1" applyFill="1" applyAlignment="1">
      <alignment wrapText="1"/>
    </xf>
    <xf numFmtId="0" fontId="16" fillId="0" borderId="1" xfId="0" applyFont="1" applyFill="1" applyBorder="1" applyAlignment="1">
      <alignment horizontal="center" vertical="center"/>
    </xf>
    <xf numFmtId="177" fontId="14" fillId="2" borderId="2" xfId="1" applyNumberFormat="1" applyFont="1" applyFill="1" applyBorder="1" applyAlignment="1">
      <alignment vertical="center"/>
    </xf>
    <xf numFmtId="176" fontId="15" fillId="2" borderId="1" xfId="2" applyNumberFormat="1" applyFont="1" applyFill="1" applyBorder="1" applyAlignment="1">
      <alignment horizontal="right" vertical="center" wrapText="1"/>
    </xf>
    <xf numFmtId="0" fontId="14" fillId="2" borderId="0" xfId="2" applyFont="1" applyFill="1"/>
    <xf numFmtId="177" fontId="14" fillId="3" borderId="2" xfId="1" applyNumberFormat="1" applyFont="1" applyFill="1" applyBorder="1" applyAlignment="1">
      <alignment vertical="center"/>
    </xf>
    <xf numFmtId="176" fontId="15" fillId="3" borderId="1" xfId="2" applyNumberFormat="1" applyFont="1" applyFill="1" applyBorder="1" applyAlignment="1">
      <alignment vertical="center" wrapText="1"/>
    </xf>
    <xf numFmtId="0" fontId="15" fillId="3" borderId="1" xfId="2" applyFont="1" applyFill="1" applyBorder="1" applyAlignment="1">
      <alignment horizontal="center" vertical="center" wrapText="1"/>
    </xf>
    <xf numFmtId="0" fontId="14" fillId="3" borderId="1" xfId="2" applyFont="1" applyFill="1" applyBorder="1" applyAlignment="1">
      <alignment horizontal="center" vertical="center" wrapText="1"/>
    </xf>
    <xf numFmtId="0" fontId="14" fillId="3" borderId="0" xfId="0" applyFont="1" applyFill="1" applyAlignment="1">
      <alignment wrapText="1"/>
    </xf>
    <xf numFmtId="0" fontId="14" fillId="0" borderId="1" xfId="0" applyFont="1" applyFill="1" applyBorder="1" applyAlignment="1">
      <alignment horizontal="center" vertical="center"/>
    </xf>
    <xf numFmtId="0" fontId="14" fillId="0" borderId="1" xfId="0" applyFont="1" applyFill="1" applyBorder="1" applyAlignment="1">
      <alignment vertical="center" wrapText="1"/>
    </xf>
    <xf numFmtId="178" fontId="14" fillId="0" borderId="1" xfId="4" applyNumberFormat="1" applyFont="1" applyFill="1" applyBorder="1" applyAlignment="1">
      <alignment horizontal="center" vertical="center"/>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4" fillId="4" borderId="0" xfId="3" applyFont="1" applyFill="1" applyAlignment="1">
      <alignment vertical="center"/>
    </xf>
    <xf numFmtId="0" fontId="14" fillId="4" borderId="0" xfId="3" applyFont="1" applyFill="1" applyAlignment="1">
      <alignment horizontal="center" vertical="center"/>
    </xf>
    <xf numFmtId="0" fontId="14" fillId="2" borderId="0" xfId="2" applyFont="1" applyFill="1" applyAlignment="1">
      <alignment horizontal="center" vertical="center"/>
    </xf>
    <xf numFmtId="0" fontId="14" fillId="0" borderId="1" xfId="3" applyFont="1" applyFill="1" applyBorder="1" applyAlignment="1">
      <alignment vertical="center" wrapText="1"/>
    </xf>
    <xf numFmtId="0" fontId="15" fillId="0" borderId="1" xfId="3" applyFont="1" applyFill="1" applyBorder="1" applyAlignment="1">
      <alignment horizontal="center" vertical="center"/>
    </xf>
    <xf numFmtId="0" fontId="15" fillId="0" borderId="1" xfId="0" applyFont="1" applyFill="1" applyBorder="1" applyAlignment="1">
      <alignment vertical="center" wrapText="1"/>
    </xf>
    <xf numFmtId="176" fontId="15" fillId="2" borderId="1" xfId="2" applyNumberFormat="1" applyFont="1" applyFill="1" applyBorder="1" applyAlignment="1">
      <alignment horizontal="center" vertical="center" wrapText="1"/>
    </xf>
    <xf numFmtId="0" fontId="14" fillId="0" borderId="0" xfId="2" applyFont="1"/>
    <xf numFmtId="49" fontId="14" fillId="0" borderId="1" xfId="0" applyNumberFormat="1" applyFont="1" applyFill="1" applyBorder="1" applyAlignment="1">
      <alignment horizontal="left" vertical="center" wrapText="1"/>
    </xf>
    <xf numFmtId="41" fontId="14" fillId="0" borderId="1" xfId="0" applyNumberFormat="1" applyFont="1" applyFill="1" applyBorder="1" applyAlignment="1">
      <alignment horizontal="center" vertical="center" wrapText="1"/>
    </xf>
    <xf numFmtId="41" fontId="14" fillId="0" borderId="1" xfId="0" applyNumberFormat="1" applyFont="1" applyFill="1" applyBorder="1" applyAlignment="1">
      <alignment vertical="center"/>
    </xf>
    <xf numFmtId="0" fontId="14" fillId="0" borderId="1" xfId="0" applyFont="1" applyFill="1" applyBorder="1"/>
    <xf numFmtId="0" fontId="14" fillId="0" borderId="1" xfId="0" applyFont="1" applyFill="1" applyBorder="1" applyAlignment="1">
      <alignment horizontal="left" vertical="center"/>
    </xf>
    <xf numFmtId="0" fontId="14" fillId="0" borderId="0" xfId="0" applyFont="1" applyFill="1"/>
    <xf numFmtId="41" fontId="14" fillId="2" borderId="1" xfId="0" applyNumberFormat="1" applyFont="1" applyFill="1" applyBorder="1" applyAlignment="1">
      <alignment vertical="center"/>
    </xf>
    <xf numFmtId="0" fontId="14" fillId="2" borderId="0" xfId="0" applyFont="1" applyFill="1"/>
    <xf numFmtId="176" fontId="14" fillId="2" borderId="1" xfId="0" applyNumberFormat="1" applyFont="1" applyFill="1" applyBorder="1" applyAlignment="1">
      <alignment vertical="center"/>
    </xf>
    <xf numFmtId="176" fontId="14" fillId="0" borderId="1" xfId="0" applyNumberFormat="1" applyFont="1" applyFill="1" applyBorder="1" applyAlignment="1">
      <alignment vertical="center"/>
    </xf>
    <xf numFmtId="0" fontId="14" fillId="0" borderId="1" xfId="0" applyFont="1" applyFill="1" applyBorder="1" applyAlignment="1"/>
    <xf numFmtId="0" fontId="14" fillId="0" borderId="0" xfId="0" applyFont="1"/>
    <xf numFmtId="0" fontId="17" fillId="0" borderId="1" xfId="0" applyFont="1" applyFill="1" applyBorder="1" applyAlignment="1">
      <alignment horizontal="center" vertical="center" wrapText="1"/>
    </xf>
    <xf numFmtId="0" fontId="17" fillId="0" borderId="1" xfId="0" applyFont="1" applyFill="1" applyBorder="1" applyAlignment="1">
      <alignment horizontal="left" vertical="center" wrapText="1"/>
    </xf>
    <xf numFmtId="178" fontId="17" fillId="0" borderId="1" xfId="4" applyNumberFormat="1" applyFont="1" applyFill="1" applyBorder="1" applyAlignment="1">
      <alignment horizontal="center" vertical="center" wrapText="1"/>
    </xf>
    <xf numFmtId="0" fontId="17" fillId="0" borderId="1" xfId="0" applyFont="1" applyFill="1" applyBorder="1" applyAlignment="1">
      <alignment horizontal="center" vertical="center"/>
    </xf>
    <xf numFmtId="0" fontId="17" fillId="0" borderId="1" xfId="0" applyFont="1" applyFill="1" applyBorder="1" applyAlignment="1">
      <alignment horizontal="center" vertical="center" wrapText="1" shrinkToFit="1"/>
    </xf>
    <xf numFmtId="0" fontId="15" fillId="0" borderId="1" xfId="0" applyFont="1" applyFill="1" applyBorder="1" applyAlignment="1">
      <alignment horizontal="left" vertical="center" wrapText="1"/>
    </xf>
    <xf numFmtId="0" fontId="17" fillId="0" borderId="0" xfId="0" applyFont="1" applyFill="1" applyBorder="1" applyAlignment="1">
      <alignment horizontal="center" vertical="center"/>
    </xf>
    <xf numFmtId="178" fontId="14" fillId="2" borderId="1" xfId="4" applyNumberFormat="1" applyFont="1" applyFill="1" applyBorder="1" applyAlignment="1">
      <alignment horizontal="center" vertical="center"/>
    </xf>
    <xf numFmtId="178" fontId="17" fillId="2" borderId="1" xfId="4" applyNumberFormat="1" applyFont="1" applyFill="1" applyBorder="1" applyAlignment="1">
      <alignment horizontal="center" vertical="center" wrapText="1"/>
    </xf>
    <xf numFmtId="0" fontId="14" fillId="0" borderId="1" xfId="0" applyFont="1" applyBorder="1" applyAlignment="1">
      <alignment horizontal="center" vertical="center"/>
    </xf>
    <xf numFmtId="0" fontId="14" fillId="0" borderId="1" xfId="0" applyFont="1" applyBorder="1" applyAlignment="1">
      <alignment vertical="center" wrapText="1"/>
    </xf>
    <xf numFmtId="49" fontId="14" fillId="0" borderId="1" xfId="0"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49" fontId="14" fillId="0" borderId="1" xfId="0" applyNumberFormat="1" applyFont="1" applyBorder="1" applyAlignment="1">
      <alignment horizontal="center" vertical="top" wrapText="1"/>
    </xf>
    <xf numFmtId="0" fontId="14" fillId="0" borderId="0" xfId="2" applyFont="1" applyFill="1"/>
    <xf numFmtId="0" fontId="14" fillId="0" borderId="1" xfId="0" applyFont="1" applyFill="1" applyBorder="1" applyAlignment="1">
      <alignment vertical="center"/>
    </xf>
    <xf numFmtId="41" fontId="14" fillId="3" borderId="1" xfId="0" applyNumberFormat="1" applyFont="1" applyFill="1" applyBorder="1" applyAlignment="1">
      <alignment vertical="center"/>
    </xf>
    <xf numFmtId="178" fontId="14" fillId="3" borderId="1" xfId="4" applyNumberFormat="1" applyFont="1" applyFill="1" applyBorder="1" applyAlignment="1">
      <alignment horizontal="center" vertical="center"/>
    </xf>
    <xf numFmtId="0" fontId="15" fillId="3" borderId="1" xfId="2" applyFont="1" applyFill="1" applyBorder="1" applyAlignment="1">
      <alignment horizontal="left" vertical="center" wrapText="1"/>
    </xf>
    <xf numFmtId="177" fontId="14" fillId="0" borderId="1" xfId="0" applyNumberFormat="1" applyFont="1" applyFill="1" applyBorder="1" applyAlignment="1">
      <alignment horizontal="center" vertical="center" wrapText="1"/>
    </xf>
    <xf numFmtId="0" fontId="14" fillId="0" borderId="1" xfId="2" applyFont="1" applyBorder="1" applyAlignment="1">
      <alignment horizontal="center" vertical="center" wrapText="1"/>
    </xf>
    <xf numFmtId="0" fontId="14" fillId="0" borderId="1" xfId="3" applyFont="1" applyFill="1" applyBorder="1" applyAlignment="1">
      <alignment horizontal="left" vertical="top" wrapText="1"/>
    </xf>
    <xf numFmtId="49" fontId="14" fillId="0" borderId="1" xfId="0" applyNumberFormat="1" applyFont="1" applyBorder="1" applyAlignment="1">
      <alignment vertical="center" wrapText="1"/>
    </xf>
    <xf numFmtId="176" fontId="14" fillId="0" borderId="2" xfId="0" applyNumberFormat="1" applyFont="1" applyFill="1" applyBorder="1" applyAlignment="1">
      <alignment vertical="center" wrapText="1"/>
    </xf>
    <xf numFmtId="176" fontId="14" fillId="0" borderId="1" xfId="0" applyNumberFormat="1" applyFont="1" applyFill="1" applyBorder="1" applyAlignment="1">
      <alignment vertical="center" wrapText="1"/>
    </xf>
    <xf numFmtId="176" fontId="15" fillId="2" borderId="1" xfId="2" applyNumberFormat="1" applyFont="1" applyFill="1" applyBorder="1" applyAlignment="1">
      <alignment vertical="center" wrapText="1"/>
    </xf>
    <xf numFmtId="0" fontId="17" fillId="0" borderId="1" xfId="0" applyFont="1" applyFill="1" applyBorder="1" applyAlignment="1">
      <alignment vertical="center" wrapText="1"/>
    </xf>
    <xf numFmtId="0" fontId="10" fillId="0" borderId="1" xfId="2" applyFont="1" applyBorder="1" applyAlignment="1">
      <alignment horizontal="center" vertical="center" wrapText="1" shrinkToFit="1"/>
    </xf>
    <xf numFmtId="0" fontId="20" fillId="0" borderId="0" xfId="2" applyFont="1"/>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178" fontId="14" fillId="0" borderId="1" xfId="4" applyNumberFormat="1" applyFont="1" applyFill="1" applyBorder="1" applyAlignment="1">
      <alignment vertical="center"/>
    </xf>
    <xf numFmtId="49" fontId="14" fillId="0" borderId="1" xfId="0" applyNumberFormat="1" applyFont="1" applyFill="1" applyBorder="1" applyAlignment="1">
      <alignment horizontal="center" vertical="center" wrapText="1"/>
    </xf>
    <xf numFmtId="0" fontId="14" fillId="7" borderId="1" xfId="0" applyFont="1" applyFill="1" applyBorder="1" applyAlignment="1">
      <alignment vertical="center" wrapText="1"/>
    </xf>
    <xf numFmtId="0" fontId="14" fillId="7" borderId="1" xfId="3" applyFont="1" applyFill="1" applyBorder="1" applyAlignment="1">
      <alignment horizontal="center" vertical="center" wrapText="1"/>
    </xf>
    <xf numFmtId="0" fontId="14" fillId="7" borderId="1" xfId="3" applyFont="1" applyFill="1" applyBorder="1" applyAlignment="1">
      <alignment horizontal="center" vertical="center"/>
    </xf>
    <xf numFmtId="0" fontId="9" fillId="0" borderId="0" xfId="0" applyFont="1" applyAlignment="1">
      <alignment vertical="center"/>
    </xf>
    <xf numFmtId="0" fontId="14" fillId="0" borderId="0" xfId="0" applyFont="1" applyAlignment="1">
      <alignment vertical="center"/>
    </xf>
    <xf numFmtId="0" fontId="15" fillId="2" borderId="2" xfId="2" applyFont="1" applyFill="1" applyBorder="1" applyAlignment="1">
      <alignment horizontal="left" vertical="center" wrapText="1"/>
    </xf>
    <xf numFmtId="0" fontId="14" fillId="0" borderId="1" xfId="0" applyFont="1" applyBorder="1" applyAlignment="1">
      <alignment vertical="center"/>
    </xf>
    <xf numFmtId="176" fontId="14" fillId="2" borderId="2" xfId="0" applyNumberFormat="1" applyFont="1" applyFill="1" applyBorder="1" applyAlignment="1">
      <alignment horizontal="right" vertical="center"/>
    </xf>
    <xf numFmtId="176" fontId="14" fillId="2" borderId="2" xfId="0" applyNumberFormat="1" applyFont="1" applyFill="1" applyBorder="1" applyAlignment="1">
      <alignment vertical="center" wrapText="1"/>
    </xf>
    <xf numFmtId="176" fontId="14" fillId="0" borderId="1" xfId="0" applyNumberFormat="1" applyFont="1" applyBorder="1" applyAlignment="1">
      <alignment vertical="center"/>
    </xf>
    <xf numFmtId="0" fontId="15" fillId="7" borderId="1" xfId="0" applyFont="1" applyFill="1" applyBorder="1" applyAlignment="1">
      <alignment vertical="center" wrapText="1"/>
    </xf>
    <xf numFmtId="176" fontId="14" fillId="7" borderId="1" xfId="0" applyNumberFormat="1" applyFont="1" applyFill="1" applyBorder="1" applyAlignment="1">
      <alignment vertical="center"/>
    </xf>
    <xf numFmtId="176" fontId="14" fillId="0" borderId="2" xfId="0" applyNumberFormat="1" applyFont="1" applyBorder="1" applyAlignment="1">
      <alignment vertical="center"/>
    </xf>
    <xf numFmtId="177" fontId="14" fillId="2" borderId="6" xfId="1" applyNumberFormat="1" applyFont="1" applyFill="1" applyBorder="1" applyAlignment="1">
      <alignment vertical="center"/>
    </xf>
    <xf numFmtId="0" fontId="15" fillId="2" borderId="6" xfId="2" applyFont="1" applyFill="1" applyBorder="1" applyAlignment="1">
      <alignment horizontal="center" vertical="center" wrapText="1"/>
    </xf>
    <xf numFmtId="0" fontId="14" fillId="2" borderId="6" xfId="3" applyFont="1" applyFill="1" applyBorder="1" applyAlignment="1">
      <alignment horizontal="right" vertical="center"/>
    </xf>
    <xf numFmtId="0" fontId="15" fillId="2" borderId="6" xfId="2" applyFont="1" applyFill="1" applyBorder="1" applyAlignment="1">
      <alignment vertical="center" wrapText="1"/>
    </xf>
    <xf numFmtId="176" fontId="14" fillId="2" borderId="6" xfId="0" applyNumberFormat="1" applyFont="1" applyFill="1" applyBorder="1" applyAlignment="1">
      <alignment horizontal="right" vertical="center"/>
    </xf>
    <xf numFmtId="0" fontId="14" fillId="0" borderId="1" xfId="3" applyFont="1" applyFill="1" applyBorder="1" applyAlignment="1">
      <alignment horizontal="center" vertical="center" wrapText="1"/>
    </xf>
    <xf numFmtId="0" fontId="16" fillId="0" borderId="1" xfId="0" applyFont="1" applyBorder="1" applyAlignment="1">
      <alignment vertical="center" wrapText="1"/>
    </xf>
    <xf numFmtId="0" fontId="14" fillId="0" borderId="1" xfId="0" applyFont="1" applyBorder="1"/>
    <xf numFmtId="0" fontId="14" fillId="0" borderId="2" xfId="0" applyFont="1" applyBorder="1" applyAlignment="1">
      <alignment vertical="center"/>
    </xf>
    <xf numFmtId="0" fontId="16" fillId="0" borderId="2" xfId="0" applyFont="1" applyFill="1" applyBorder="1" applyAlignment="1">
      <alignment horizontal="center" vertical="center"/>
    </xf>
    <xf numFmtId="0" fontId="14" fillId="7" borderId="1" xfId="3" applyFont="1" applyFill="1" applyBorder="1" applyAlignment="1">
      <alignment horizontal="left" vertical="center" wrapText="1"/>
    </xf>
    <xf numFmtId="0" fontId="15" fillId="7" borderId="1" xfId="0" applyFont="1" applyFill="1" applyBorder="1" applyAlignment="1">
      <alignment horizontal="left" vertical="center" wrapText="1"/>
    </xf>
    <xf numFmtId="0" fontId="14" fillId="7" borderId="1" xfId="0" applyFont="1" applyFill="1" applyBorder="1" applyAlignment="1">
      <alignment horizontal="left" vertical="center" wrapText="1"/>
    </xf>
    <xf numFmtId="0" fontId="14" fillId="0" borderId="2" xfId="3" applyFont="1" applyFill="1" applyBorder="1" applyAlignment="1">
      <alignment vertical="center" wrapText="1"/>
    </xf>
    <xf numFmtId="176" fontId="15" fillId="3" borderId="2" xfId="2" applyNumberFormat="1" applyFont="1" applyFill="1" applyBorder="1" applyAlignment="1">
      <alignment vertical="center" wrapText="1"/>
    </xf>
    <xf numFmtId="0" fontId="15" fillId="2" borderId="2" xfId="2" applyFont="1" applyFill="1" applyBorder="1" applyAlignment="1">
      <alignment horizontal="center" vertical="center" wrapText="1"/>
    </xf>
    <xf numFmtId="0" fontId="14" fillId="7" borderId="1" xfId="0" applyFont="1" applyFill="1" applyBorder="1" applyAlignment="1">
      <alignment horizontal="left" vertical="top" wrapText="1"/>
    </xf>
    <xf numFmtId="0" fontId="8" fillId="0" borderId="0" xfId="2" applyFont="1" applyAlignment="1">
      <alignment horizontal="center"/>
    </xf>
    <xf numFmtId="0" fontId="15" fillId="2" borderId="1" xfId="2" applyFont="1" applyFill="1" applyBorder="1" applyAlignment="1">
      <alignment horizontal="justify" vertical="center" wrapText="1"/>
    </xf>
    <xf numFmtId="0" fontId="15" fillId="3" borderId="7" xfId="2" applyFont="1" applyFill="1" applyBorder="1" applyAlignment="1">
      <alignment horizontal="justify" vertical="center" wrapText="1"/>
    </xf>
    <xf numFmtId="0" fontId="15" fillId="3" borderId="8" xfId="2" applyFont="1" applyFill="1" applyBorder="1" applyAlignment="1">
      <alignment horizontal="justify" vertical="center" wrapText="1"/>
    </xf>
    <xf numFmtId="0" fontId="15" fillId="3" borderId="9" xfId="2" applyFont="1" applyFill="1" applyBorder="1" applyAlignment="1">
      <alignment horizontal="justify" vertical="center" wrapText="1"/>
    </xf>
    <xf numFmtId="0" fontId="14" fillId="3" borderId="1" xfId="2" applyFont="1" applyFill="1" applyBorder="1" applyAlignment="1">
      <alignment horizontal="justify" vertical="center" wrapText="1"/>
    </xf>
    <xf numFmtId="0" fontId="15" fillId="2" borderId="2" xfId="2" applyFont="1" applyFill="1" applyBorder="1" applyAlignment="1">
      <alignment horizontal="justify" vertical="center" wrapText="1"/>
    </xf>
    <xf numFmtId="0" fontId="15" fillId="2" borderId="3" xfId="2" applyFont="1" applyFill="1" applyBorder="1" applyAlignment="1">
      <alignment horizontal="justify" vertical="center" wrapText="1"/>
    </xf>
    <xf numFmtId="0" fontId="15" fillId="2" borderId="4" xfId="2" applyFont="1" applyFill="1" applyBorder="1" applyAlignment="1">
      <alignment horizontal="justify" vertical="center" wrapText="1"/>
    </xf>
    <xf numFmtId="0" fontId="15" fillId="2" borderId="5" xfId="2" applyFont="1" applyFill="1" applyBorder="1" applyAlignment="1">
      <alignment horizontal="justify" vertical="center" wrapText="1"/>
    </xf>
    <xf numFmtId="0" fontId="15" fillId="2" borderId="6" xfId="2" applyFont="1" applyFill="1" applyBorder="1" applyAlignment="1">
      <alignment horizontal="justify" vertical="center" wrapText="1"/>
    </xf>
    <xf numFmtId="0" fontId="14" fillId="0" borderId="1" xfId="2" applyFont="1" applyBorder="1" applyAlignment="1">
      <alignment horizontal="center" vertical="center" wrapText="1"/>
    </xf>
    <xf numFmtId="0" fontId="14" fillId="0" borderId="1" xfId="2" applyFont="1" applyBorder="1"/>
    <xf numFmtId="0" fontId="14"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177" fontId="14" fillId="0" borderId="1" xfId="0" applyNumberFormat="1" applyFont="1" applyFill="1" applyBorder="1" applyAlignment="1">
      <alignment horizontal="center" vertical="center" wrapText="1"/>
    </xf>
    <xf numFmtId="0" fontId="8" fillId="0" borderId="0" xfId="2" applyFont="1" applyAlignment="1">
      <alignment horizontal="center"/>
    </xf>
    <xf numFmtId="0" fontId="14" fillId="0" borderId="1" xfId="2" applyFont="1" applyFill="1" applyBorder="1" applyAlignment="1">
      <alignment horizontal="center" vertical="center" wrapText="1"/>
    </xf>
    <xf numFmtId="0" fontId="14" fillId="0" borderId="1" xfId="2" applyFont="1" applyFill="1" applyBorder="1"/>
    <xf numFmtId="0" fontId="21" fillId="0" borderId="0" xfId="2" applyFont="1" applyBorder="1" applyAlignment="1">
      <alignment horizontal="right" vertical="center"/>
    </xf>
    <xf numFmtId="0" fontId="14" fillId="0" borderId="1" xfId="2" applyFont="1" applyBorder="1" applyAlignment="1">
      <alignment horizontal="center"/>
    </xf>
    <xf numFmtId="0" fontId="10" fillId="0" borderId="1" xfId="0" applyFont="1" applyFill="1" applyBorder="1" applyAlignment="1">
      <alignment horizontal="center" vertical="center" wrapText="1"/>
    </xf>
    <xf numFmtId="0" fontId="18" fillId="0" borderId="1" xfId="2" applyFont="1" applyBorder="1" applyAlignment="1">
      <alignment horizontal="center" vertical="center" wrapText="1"/>
    </xf>
    <xf numFmtId="0" fontId="18" fillId="0" borderId="1" xfId="2" applyFont="1" applyBorder="1" applyAlignment="1">
      <alignment horizontal="center" vertical="center"/>
    </xf>
    <xf numFmtId="0" fontId="14" fillId="0" borderId="1" xfId="2" applyFont="1" applyBorder="1" applyAlignment="1">
      <alignment horizontal="center" vertical="center"/>
    </xf>
    <xf numFmtId="0" fontId="18" fillId="0" borderId="1" xfId="0" applyFont="1" applyFill="1" applyBorder="1" applyAlignment="1">
      <alignment horizontal="center" vertical="center" wrapText="1"/>
    </xf>
    <xf numFmtId="0" fontId="19" fillId="0" borderId="0" xfId="2" applyFont="1" applyAlignment="1">
      <alignment horizontal="center"/>
    </xf>
    <xf numFmtId="0" fontId="19" fillId="0" borderId="0" xfId="2" applyFont="1" applyAlignment="1">
      <alignment horizontal="center" vertical="center"/>
    </xf>
    <xf numFmtId="0" fontId="7" fillId="0" borderId="0" xfId="2" applyFont="1" applyAlignment="1">
      <alignment horizontal="center"/>
    </xf>
    <xf numFmtId="0" fontId="7" fillId="0" borderId="0" xfId="2" applyFont="1" applyAlignment="1">
      <alignment horizontal="center" vertical="center"/>
    </xf>
    <xf numFmtId="0" fontId="17" fillId="0" borderId="1" xfId="2" applyFont="1" applyFill="1" applyBorder="1" applyAlignment="1">
      <alignment horizontal="center" vertical="center"/>
    </xf>
    <xf numFmtId="0" fontId="14" fillId="0" borderId="1" xfId="2" applyFont="1" applyFill="1" applyBorder="1" applyAlignment="1">
      <alignment horizontal="center" vertical="center"/>
    </xf>
  </cellXfs>
  <cellStyles count="6">
    <cellStyle name="?" xfId="5"/>
    <cellStyle name="一般" xfId="0" builtinId="0"/>
    <cellStyle name="一般 2" xfId="2"/>
    <cellStyle name="一般 4 2_99決算格式10_0119 (1)" xfId="3"/>
    <cellStyle name="千分位" xfId="1" builtinId="3"/>
    <cellStyle name="千分位 2"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123825</xdr:rowOff>
    </xdr:from>
    <xdr:to>
      <xdr:col>3</xdr:col>
      <xdr:colOff>85725</xdr:colOff>
      <xdr:row>2</xdr:row>
      <xdr:rowOff>190500</xdr:rowOff>
    </xdr:to>
    <xdr:sp macro="" textlink="">
      <xdr:nvSpPr>
        <xdr:cNvPr id="2" name="Rectangle 1"/>
        <xdr:cNvSpPr>
          <a:spLocks noChangeArrowheads="1"/>
        </xdr:cNvSpPr>
      </xdr:nvSpPr>
      <xdr:spPr bwMode="auto">
        <a:xfrm>
          <a:off x="0" y="123825"/>
          <a:ext cx="2428875" cy="6953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Z135"/>
  <sheetViews>
    <sheetView showGridLines="0" tabSelected="1" view="pageBreakPreview" topLeftCell="E52" zoomScale="80" zoomScaleNormal="80" zoomScaleSheetLayoutView="80" workbookViewId="0">
      <selection activeCell="AB53" sqref="AB53"/>
    </sheetView>
  </sheetViews>
  <sheetFormatPr defaultRowHeight="16.2" outlineLevelRow="1"/>
  <cols>
    <col min="1" max="1" width="4.88671875" style="2" customWidth="1"/>
    <col min="2" max="2" width="19.88671875" style="2" customWidth="1"/>
    <col min="3" max="3" width="41.77734375" style="2" customWidth="1"/>
    <col min="4" max="4" width="17.77734375" style="2" customWidth="1"/>
    <col min="5" max="5" width="10" style="22" customWidth="1"/>
    <col min="6" max="6" width="10.21875" style="22" customWidth="1"/>
    <col min="7" max="7" width="10.88671875" style="22" customWidth="1"/>
    <col min="8" max="8" width="11.6640625" style="2" customWidth="1"/>
    <col min="9" max="9" width="16.88671875" style="2" customWidth="1"/>
    <col min="10" max="11" width="14.44140625" style="2" customWidth="1"/>
    <col min="12" max="12" width="16.6640625" style="2" customWidth="1"/>
    <col min="13" max="13" width="4.6640625" style="2" customWidth="1"/>
    <col min="14" max="14" width="4.6640625" style="22" customWidth="1"/>
    <col min="15" max="24" width="4.6640625" style="2" customWidth="1"/>
    <col min="25" max="25" width="29.77734375" style="2" customWidth="1"/>
    <col min="26" max="236" width="9" style="2"/>
    <col min="237" max="237" width="4.109375" style="2" customWidth="1"/>
    <col min="238" max="238" width="7.88671875" style="2" customWidth="1"/>
    <col min="239" max="239" width="15.44140625" style="2" customWidth="1"/>
    <col min="240" max="240" width="13.88671875" style="2" customWidth="1"/>
    <col min="241" max="241" width="11.33203125" style="2" customWidth="1"/>
    <col min="242" max="242" width="9.88671875" style="2" customWidth="1"/>
    <col min="243" max="243" width="10.109375" style="2" customWidth="1"/>
    <col min="244" max="244" width="9.6640625" style="2" customWidth="1"/>
    <col min="245" max="245" width="9.88671875" style="2" customWidth="1"/>
    <col min="246" max="247" width="5.88671875" style="2" customWidth="1"/>
    <col min="248" max="248" width="12.88671875" style="2" customWidth="1"/>
    <col min="249" max="250" width="4.109375" style="2" customWidth="1"/>
    <col min="251" max="251" width="4.88671875" style="2" customWidth="1"/>
    <col min="252" max="252" width="5.33203125" style="2" customWidth="1"/>
    <col min="253" max="253" width="5.109375" style="2" customWidth="1"/>
    <col min="254" max="254" width="4.109375" style="2" customWidth="1"/>
    <col min="255" max="255" width="4.33203125" style="2" customWidth="1"/>
    <col min="256" max="256" width="4.44140625" style="2" customWidth="1"/>
    <col min="257" max="257" width="4.109375" style="2" customWidth="1"/>
    <col min="258" max="258" width="4.6640625" style="2" customWidth="1"/>
    <col min="259" max="259" width="6.109375" style="2" customWidth="1"/>
    <col min="260" max="260" width="4.33203125" style="2" customWidth="1"/>
    <col min="261" max="261" width="19.109375" style="2" customWidth="1"/>
    <col min="262" max="492" width="9" style="2"/>
    <col min="493" max="493" width="4.109375" style="2" customWidth="1"/>
    <col min="494" max="494" width="7.88671875" style="2" customWidth="1"/>
    <col min="495" max="495" width="15.44140625" style="2" customWidth="1"/>
    <col min="496" max="496" width="13.88671875" style="2" customWidth="1"/>
    <col min="497" max="497" width="11.33203125" style="2" customWidth="1"/>
    <col min="498" max="498" width="9.88671875" style="2" customWidth="1"/>
    <col min="499" max="499" width="10.109375" style="2" customWidth="1"/>
    <col min="500" max="500" width="9.6640625" style="2" customWidth="1"/>
    <col min="501" max="501" width="9.88671875" style="2" customWidth="1"/>
    <col min="502" max="503" width="5.88671875" style="2" customWidth="1"/>
    <col min="504" max="504" width="12.88671875" style="2" customWidth="1"/>
    <col min="505" max="506" width="4.109375" style="2" customWidth="1"/>
    <col min="507" max="507" width="4.88671875" style="2" customWidth="1"/>
    <col min="508" max="508" width="5.33203125" style="2" customWidth="1"/>
    <col min="509" max="509" width="5.109375" style="2" customWidth="1"/>
    <col min="510" max="510" width="4.109375" style="2" customWidth="1"/>
    <col min="511" max="511" width="4.33203125" style="2" customWidth="1"/>
    <col min="512" max="512" width="4.44140625" style="2" customWidth="1"/>
    <col min="513" max="513" width="4.109375" style="2" customWidth="1"/>
    <col min="514" max="514" width="4.6640625" style="2" customWidth="1"/>
    <col min="515" max="515" width="6.109375" style="2" customWidth="1"/>
    <col min="516" max="516" width="4.33203125" style="2" customWidth="1"/>
    <col min="517" max="517" width="19.109375" style="2" customWidth="1"/>
    <col min="518" max="748" width="9" style="2"/>
    <col min="749" max="749" width="4.109375" style="2" customWidth="1"/>
    <col min="750" max="750" width="7.88671875" style="2" customWidth="1"/>
    <col min="751" max="751" width="15.44140625" style="2" customWidth="1"/>
    <col min="752" max="752" width="13.88671875" style="2" customWidth="1"/>
    <col min="753" max="753" width="11.33203125" style="2" customWidth="1"/>
    <col min="754" max="754" width="9.88671875" style="2" customWidth="1"/>
    <col min="755" max="755" width="10.109375" style="2" customWidth="1"/>
    <col min="756" max="756" width="9.6640625" style="2" customWidth="1"/>
    <col min="757" max="757" width="9.88671875" style="2" customWidth="1"/>
    <col min="758" max="759" width="5.88671875" style="2" customWidth="1"/>
    <col min="760" max="760" width="12.88671875" style="2" customWidth="1"/>
    <col min="761" max="762" width="4.109375" style="2" customWidth="1"/>
    <col min="763" max="763" width="4.88671875" style="2" customWidth="1"/>
    <col min="764" max="764" width="5.33203125" style="2" customWidth="1"/>
    <col min="765" max="765" width="5.109375" style="2" customWidth="1"/>
    <col min="766" max="766" width="4.109375" style="2" customWidth="1"/>
    <col min="767" max="767" width="4.33203125" style="2" customWidth="1"/>
    <col min="768" max="768" width="4.44140625" style="2" customWidth="1"/>
    <col min="769" max="769" width="4.109375" style="2" customWidth="1"/>
    <col min="770" max="770" width="4.6640625" style="2" customWidth="1"/>
    <col min="771" max="771" width="6.109375" style="2" customWidth="1"/>
    <col min="772" max="772" width="4.33203125" style="2" customWidth="1"/>
    <col min="773" max="773" width="19.109375" style="2" customWidth="1"/>
    <col min="774" max="1004" width="9" style="2"/>
    <col min="1005" max="1005" width="4.109375" style="2" customWidth="1"/>
    <col min="1006" max="1006" width="7.88671875" style="2" customWidth="1"/>
    <col min="1007" max="1007" width="15.44140625" style="2" customWidth="1"/>
    <col min="1008" max="1008" width="13.88671875" style="2" customWidth="1"/>
    <col min="1009" max="1009" width="11.33203125" style="2" customWidth="1"/>
    <col min="1010" max="1010" width="9.88671875" style="2" customWidth="1"/>
    <col min="1011" max="1011" width="10.109375" style="2" customWidth="1"/>
    <col min="1012" max="1012" width="9.6640625" style="2" customWidth="1"/>
    <col min="1013" max="1013" width="9.88671875" style="2" customWidth="1"/>
    <col min="1014" max="1015" width="5.88671875" style="2" customWidth="1"/>
    <col min="1016" max="1016" width="12.88671875" style="2" customWidth="1"/>
    <col min="1017" max="1018" width="4.109375" style="2" customWidth="1"/>
    <col min="1019" max="1019" width="4.88671875" style="2" customWidth="1"/>
    <col min="1020" max="1020" width="5.33203125" style="2" customWidth="1"/>
    <col min="1021" max="1021" width="5.109375" style="2" customWidth="1"/>
    <col min="1022" max="1022" width="4.109375" style="2" customWidth="1"/>
    <col min="1023" max="1023" width="4.33203125" style="2" customWidth="1"/>
    <col min="1024" max="1024" width="4.44140625" style="2" customWidth="1"/>
    <col min="1025" max="1025" width="4.109375" style="2" customWidth="1"/>
    <col min="1026" max="1026" width="4.6640625" style="2" customWidth="1"/>
    <col min="1027" max="1027" width="6.109375" style="2" customWidth="1"/>
    <col min="1028" max="1028" width="4.33203125" style="2" customWidth="1"/>
    <col min="1029" max="1029" width="19.109375" style="2" customWidth="1"/>
    <col min="1030" max="1260" width="9" style="2"/>
    <col min="1261" max="1261" width="4.109375" style="2" customWidth="1"/>
    <col min="1262" max="1262" width="7.88671875" style="2" customWidth="1"/>
    <col min="1263" max="1263" width="15.44140625" style="2" customWidth="1"/>
    <col min="1264" max="1264" width="13.88671875" style="2" customWidth="1"/>
    <col min="1265" max="1265" width="11.33203125" style="2" customWidth="1"/>
    <col min="1266" max="1266" width="9.88671875" style="2" customWidth="1"/>
    <col min="1267" max="1267" width="10.109375" style="2" customWidth="1"/>
    <col min="1268" max="1268" width="9.6640625" style="2" customWidth="1"/>
    <col min="1269" max="1269" width="9.88671875" style="2" customWidth="1"/>
    <col min="1270" max="1271" width="5.88671875" style="2" customWidth="1"/>
    <col min="1272" max="1272" width="12.88671875" style="2" customWidth="1"/>
    <col min="1273" max="1274" width="4.109375" style="2" customWidth="1"/>
    <col min="1275" max="1275" width="4.88671875" style="2" customWidth="1"/>
    <col min="1276" max="1276" width="5.33203125" style="2" customWidth="1"/>
    <col min="1277" max="1277" width="5.109375" style="2" customWidth="1"/>
    <col min="1278" max="1278" width="4.109375" style="2" customWidth="1"/>
    <col min="1279" max="1279" width="4.33203125" style="2" customWidth="1"/>
    <col min="1280" max="1280" width="4.44140625" style="2" customWidth="1"/>
    <col min="1281" max="1281" width="4.109375" style="2" customWidth="1"/>
    <col min="1282" max="1282" width="4.6640625" style="2" customWidth="1"/>
    <col min="1283" max="1283" width="6.109375" style="2" customWidth="1"/>
    <col min="1284" max="1284" width="4.33203125" style="2" customWidth="1"/>
    <col min="1285" max="1285" width="19.109375" style="2" customWidth="1"/>
    <col min="1286" max="1516" width="9" style="2"/>
    <col min="1517" max="1517" width="4.109375" style="2" customWidth="1"/>
    <col min="1518" max="1518" width="7.88671875" style="2" customWidth="1"/>
    <col min="1519" max="1519" width="15.44140625" style="2" customWidth="1"/>
    <col min="1520" max="1520" width="13.88671875" style="2" customWidth="1"/>
    <col min="1521" max="1521" width="11.33203125" style="2" customWidth="1"/>
    <col min="1522" max="1522" width="9.88671875" style="2" customWidth="1"/>
    <col min="1523" max="1523" width="10.109375" style="2" customWidth="1"/>
    <col min="1524" max="1524" width="9.6640625" style="2" customWidth="1"/>
    <col min="1525" max="1525" width="9.88671875" style="2" customWidth="1"/>
    <col min="1526" max="1527" width="5.88671875" style="2" customWidth="1"/>
    <col min="1528" max="1528" width="12.88671875" style="2" customWidth="1"/>
    <col min="1529" max="1530" width="4.109375" style="2" customWidth="1"/>
    <col min="1531" max="1531" width="4.88671875" style="2" customWidth="1"/>
    <col min="1532" max="1532" width="5.33203125" style="2" customWidth="1"/>
    <col min="1533" max="1533" width="5.109375" style="2" customWidth="1"/>
    <col min="1534" max="1534" width="4.109375" style="2" customWidth="1"/>
    <col min="1535" max="1535" width="4.33203125" style="2" customWidth="1"/>
    <col min="1536" max="1536" width="4.44140625" style="2" customWidth="1"/>
    <col min="1537" max="1537" width="4.109375" style="2" customWidth="1"/>
    <col min="1538" max="1538" width="4.6640625" style="2" customWidth="1"/>
    <col min="1539" max="1539" width="6.109375" style="2" customWidth="1"/>
    <col min="1540" max="1540" width="4.33203125" style="2" customWidth="1"/>
    <col min="1541" max="1541" width="19.109375" style="2" customWidth="1"/>
    <col min="1542" max="1772" width="9" style="2"/>
    <col min="1773" max="1773" width="4.109375" style="2" customWidth="1"/>
    <col min="1774" max="1774" width="7.88671875" style="2" customWidth="1"/>
    <col min="1775" max="1775" width="15.44140625" style="2" customWidth="1"/>
    <col min="1776" max="1776" width="13.88671875" style="2" customWidth="1"/>
    <col min="1777" max="1777" width="11.33203125" style="2" customWidth="1"/>
    <col min="1778" max="1778" width="9.88671875" style="2" customWidth="1"/>
    <col min="1779" max="1779" width="10.109375" style="2" customWidth="1"/>
    <col min="1780" max="1780" width="9.6640625" style="2" customWidth="1"/>
    <col min="1781" max="1781" width="9.88671875" style="2" customWidth="1"/>
    <col min="1782" max="1783" width="5.88671875" style="2" customWidth="1"/>
    <col min="1784" max="1784" width="12.88671875" style="2" customWidth="1"/>
    <col min="1785" max="1786" width="4.109375" style="2" customWidth="1"/>
    <col min="1787" max="1787" width="4.88671875" style="2" customWidth="1"/>
    <col min="1788" max="1788" width="5.33203125" style="2" customWidth="1"/>
    <col min="1789" max="1789" width="5.109375" style="2" customWidth="1"/>
    <col min="1790" max="1790" width="4.109375" style="2" customWidth="1"/>
    <col min="1791" max="1791" width="4.33203125" style="2" customWidth="1"/>
    <col min="1792" max="1792" width="4.44140625" style="2" customWidth="1"/>
    <col min="1793" max="1793" width="4.109375" style="2" customWidth="1"/>
    <col min="1794" max="1794" width="4.6640625" style="2" customWidth="1"/>
    <col min="1795" max="1795" width="6.109375" style="2" customWidth="1"/>
    <col min="1796" max="1796" width="4.33203125" style="2" customWidth="1"/>
    <col min="1797" max="1797" width="19.109375" style="2" customWidth="1"/>
    <col min="1798" max="2028" width="9" style="2"/>
    <col min="2029" max="2029" width="4.109375" style="2" customWidth="1"/>
    <col min="2030" max="2030" width="7.88671875" style="2" customWidth="1"/>
    <col min="2031" max="2031" width="15.44140625" style="2" customWidth="1"/>
    <col min="2032" max="2032" width="13.88671875" style="2" customWidth="1"/>
    <col min="2033" max="2033" width="11.33203125" style="2" customWidth="1"/>
    <col min="2034" max="2034" width="9.88671875" style="2" customWidth="1"/>
    <col min="2035" max="2035" width="10.109375" style="2" customWidth="1"/>
    <col min="2036" max="2036" width="9.6640625" style="2" customWidth="1"/>
    <col min="2037" max="2037" width="9.88671875" style="2" customWidth="1"/>
    <col min="2038" max="2039" width="5.88671875" style="2" customWidth="1"/>
    <col min="2040" max="2040" width="12.88671875" style="2" customWidth="1"/>
    <col min="2041" max="2042" width="4.109375" style="2" customWidth="1"/>
    <col min="2043" max="2043" width="4.88671875" style="2" customWidth="1"/>
    <col min="2044" max="2044" width="5.33203125" style="2" customWidth="1"/>
    <col min="2045" max="2045" width="5.109375" style="2" customWidth="1"/>
    <col min="2046" max="2046" width="4.109375" style="2" customWidth="1"/>
    <col min="2047" max="2047" width="4.33203125" style="2" customWidth="1"/>
    <col min="2048" max="2048" width="4.44140625" style="2" customWidth="1"/>
    <col min="2049" max="2049" width="4.109375" style="2" customWidth="1"/>
    <col min="2050" max="2050" width="4.6640625" style="2" customWidth="1"/>
    <col min="2051" max="2051" width="6.109375" style="2" customWidth="1"/>
    <col min="2052" max="2052" width="4.33203125" style="2" customWidth="1"/>
    <col min="2053" max="2053" width="19.109375" style="2" customWidth="1"/>
    <col min="2054" max="2284" width="9" style="2"/>
    <col min="2285" max="2285" width="4.109375" style="2" customWidth="1"/>
    <col min="2286" max="2286" width="7.88671875" style="2" customWidth="1"/>
    <col min="2287" max="2287" width="15.44140625" style="2" customWidth="1"/>
    <col min="2288" max="2288" width="13.88671875" style="2" customWidth="1"/>
    <col min="2289" max="2289" width="11.33203125" style="2" customWidth="1"/>
    <col min="2290" max="2290" width="9.88671875" style="2" customWidth="1"/>
    <col min="2291" max="2291" width="10.109375" style="2" customWidth="1"/>
    <col min="2292" max="2292" width="9.6640625" style="2" customWidth="1"/>
    <col min="2293" max="2293" width="9.88671875" style="2" customWidth="1"/>
    <col min="2294" max="2295" width="5.88671875" style="2" customWidth="1"/>
    <col min="2296" max="2296" width="12.88671875" style="2" customWidth="1"/>
    <col min="2297" max="2298" width="4.109375" style="2" customWidth="1"/>
    <col min="2299" max="2299" width="4.88671875" style="2" customWidth="1"/>
    <col min="2300" max="2300" width="5.33203125" style="2" customWidth="1"/>
    <col min="2301" max="2301" width="5.109375" style="2" customWidth="1"/>
    <col min="2302" max="2302" width="4.109375" style="2" customWidth="1"/>
    <col min="2303" max="2303" width="4.33203125" style="2" customWidth="1"/>
    <col min="2304" max="2304" width="4.44140625" style="2" customWidth="1"/>
    <col min="2305" max="2305" width="4.109375" style="2" customWidth="1"/>
    <col min="2306" max="2306" width="4.6640625" style="2" customWidth="1"/>
    <col min="2307" max="2307" width="6.109375" style="2" customWidth="1"/>
    <col min="2308" max="2308" width="4.33203125" style="2" customWidth="1"/>
    <col min="2309" max="2309" width="19.109375" style="2" customWidth="1"/>
    <col min="2310" max="2540" width="9" style="2"/>
    <col min="2541" max="2541" width="4.109375" style="2" customWidth="1"/>
    <col min="2542" max="2542" width="7.88671875" style="2" customWidth="1"/>
    <col min="2543" max="2543" width="15.44140625" style="2" customWidth="1"/>
    <col min="2544" max="2544" width="13.88671875" style="2" customWidth="1"/>
    <col min="2545" max="2545" width="11.33203125" style="2" customWidth="1"/>
    <col min="2546" max="2546" width="9.88671875" style="2" customWidth="1"/>
    <col min="2547" max="2547" width="10.109375" style="2" customWidth="1"/>
    <col min="2548" max="2548" width="9.6640625" style="2" customWidth="1"/>
    <col min="2549" max="2549" width="9.88671875" style="2" customWidth="1"/>
    <col min="2550" max="2551" width="5.88671875" style="2" customWidth="1"/>
    <col min="2552" max="2552" width="12.88671875" style="2" customWidth="1"/>
    <col min="2553" max="2554" width="4.109375" style="2" customWidth="1"/>
    <col min="2555" max="2555" width="4.88671875" style="2" customWidth="1"/>
    <col min="2556" max="2556" width="5.33203125" style="2" customWidth="1"/>
    <col min="2557" max="2557" width="5.109375" style="2" customWidth="1"/>
    <col min="2558" max="2558" width="4.109375" style="2" customWidth="1"/>
    <col min="2559" max="2559" width="4.33203125" style="2" customWidth="1"/>
    <col min="2560" max="2560" width="4.44140625" style="2" customWidth="1"/>
    <col min="2561" max="2561" width="4.109375" style="2" customWidth="1"/>
    <col min="2562" max="2562" width="4.6640625" style="2" customWidth="1"/>
    <col min="2563" max="2563" width="6.109375" style="2" customWidth="1"/>
    <col min="2564" max="2564" width="4.33203125" style="2" customWidth="1"/>
    <col min="2565" max="2565" width="19.109375" style="2" customWidth="1"/>
    <col min="2566" max="2796" width="9" style="2"/>
    <col min="2797" max="2797" width="4.109375" style="2" customWidth="1"/>
    <col min="2798" max="2798" width="7.88671875" style="2" customWidth="1"/>
    <col min="2799" max="2799" width="15.44140625" style="2" customWidth="1"/>
    <col min="2800" max="2800" width="13.88671875" style="2" customWidth="1"/>
    <col min="2801" max="2801" width="11.33203125" style="2" customWidth="1"/>
    <col min="2802" max="2802" width="9.88671875" style="2" customWidth="1"/>
    <col min="2803" max="2803" width="10.109375" style="2" customWidth="1"/>
    <col min="2804" max="2804" width="9.6640625" style="2" customWidth="1"/>
    <col min="2805" max="2805" width="9.88671875" style="2" customWidth="1"/>
    <col min="2806" max="2807" width="5.88671875" style="2" customWidth="1"/>
    <col min="2808" max="2808" width="12.88671875" style="2" customWidth="1"/>
    <col min="2809" max="2810" width="4.109375" style="2" customWidth="1"/>
    <col min="2811" max="2811" width="4.88671875" style="2" customWidth="1"/>
    <col min="2812" max="2812" width="5.33203125" style="2" customWidth="1"/>
    <col min="2813" max="2813" width="5.109375" style="2" customWidth="1"/>
    <col min="2814" max="2814" width="4.109375" style="2" customWidth="1"/>
    <col min="2815" max="2815" width="4.33203125" style="2" customWidth="1"/>
    <col min="2816" max="2816" width="4.44140625" style="2" customWidth="1"/>
    <col min="2817" max="2817" width="4.109375" style="2" customWidth="1"/>
    <col min="2818" max="2818" width="4.6640625" style="2" customWidth="1"/>
    <col min="2819" max="2819" width="6.109375" style="2" customWidth="1"/>
    <col min="2820" max="2820" width="4.33203125" style="2" customWidth="1"/>
    <col min="2821" max="2821" width="19.109375" style="2" customWidth="1"/>
    <col min="2822" max="3052" width="9" style="2"/>
    <col min="3053" max="3053" width="4.109375" style="2" customWidth="1"/>
    <col min="3054" max="3054" width="7.88671875" style="2" customWidth="1"/>
    <col min="3055" max="3055" width="15.44140625" style="2" customWidth="1"/>
    <col min="3056" max="3056" width="13.88671875" style="2" customWidth="1"/>
    <col min="3057" max="3057" width="11.33203125" style="2" customWidth="1"/>
    <col min="3058" max="3058" width="9.88671875" style="2" customWidth="1"/>
    <col min="3059" max="3059" width="10.109375" style="2" customWidth="1"/>
    <col min="3060" max="3060" width="9.6640625" style="2" customWidth="1"/>
    <col min="3061" max="3061" width="9.88671875" style="2" customWidth="1"/>
    <col min="3062" max="3063" width="5.88671875" style="2" customWidth="1"/>
    <col min="3064" max="3064" width="12.88671875" style="2" customWidth="1"/>
    <col min="3065" max="3066" width="4.109375" style="2" customWidth="1"/>
    <col min="3067" max="3067" width="4.88671875" style="2" customWidth="1"/>
    <col min="3068" max="3068" width="5.33203125" style="2" customWidth="1"/>
    <col min="3069" max="3069" width="5.109375" style="2" customWidth="1"/>
    <col min="3070" max="3070" width="4.109375" style="2" customWidth="1"/>
    <col min="3071" max="3071" width="4.33203125" style="2" customWidth="1"/>
    <col min="3072" max="3072" width="4.44140625" style="2" customWidth="1"/>
    <col min="3073" max="3073" width="4.109375" style="2" customWidth="1"/>
    <col min="3074" max="3074" width="4.6640625" style="2" customWidth="1"/>
    <col min="3075" max="3075" width="6.109375" style="2" customWidth="1"/>
    <col min="3076" max="3076" width="4.33203125" style="2" customWidth="1"/>
    <col min="3077" max="3077" width="19.109375" style="2" customWidth="1"/>
    <col min="3078" max="3308" width="9" style="2"/>
    <col min="3309" max="3309" width="4.109375" style="2" customWidth="1"/>
    <col min="3310" max="3310" width="7.88671875" style="2" customWidth="1"/>
    <col min="3311" max="3311" width="15.44140625" style="2" customWidth="1"/>
    <col min="3312" max="3312" width="13.88671875" style="2" customWidth="1"/>
    <col min="3313" max="3313" width="11.33203125" style="2" customWidth="1"/>
    <col min="3314" max="3314" width="9.88671875" style="2" customWidth="1"/>
    <col min="3315" max="3315" width="10.109375" style="2" customWidth="1"/>
    <col min="3316" max="3316" width="9.6640625" style="2" customWidth="1"/>
    <col min="3317" max="3317" width="9.88671875" style="2" customWidth="1"/>
    <col min="3318" max="3319" width="5.88671875" style="2" customWidth="1"/>
    <col min="3320" max="3320" width="12.88671875" style="2" customWidth="1"/>
    <col min="3321" max="3322" width="4.109375" style="2" customWidth="1"/>
    <col min="3323" max="3323" width="4.88671875" style="2" customWidth="1"/>
    <col min="3324" max="3324" width="5.33203125" style="2" customWidth="1"/>
    <col min="3325" max="3325" width="5.109375" style="2" customWidth="1"/>
    <col min="3326" max="3326" width="4.109375" style="2" customWidth="1"/>
    <col min="3327" max="3327" width="4.33203125" style="2" customWidth="1"/>
    <col min="3328" max="3328" width="4.44140625" style="2" customWidth="1"/>
    <col min="3329" max="3329" width="4.109375" style="2" customWidth="1"/>
    <col min="3330" max="3330" width="4.6640625" style="2" customWidth="1"/>
    <col min="3331" max="3331" width="6.109375" style="2" customWidth="1"/>
    <col min="3332" max="3332" width="4.33203125" style="2" customWidth="1"/>
    <col min="3333" max="3333" width="19.109375" style="2" customWidth="1"/>
    <col min="3334" max="3564" width="9" style="2"/>
    <col min="3565" max="3565" width="4.109375" style="2" customWidth="1"/>
    <col min="3566" max="3566" width="7.88671875" style="2" customWidth="1"/>
    <col min="3567" max="3567" width="15.44140625" style="2" customWidth="1"/>
    <col min="3568" max="3568" width="13.88671875" style="2" customWidth="1"/>
    <col min="3569" max="3569" width="11.33203125" style="2" customWidth="1"/>
    <col min="3570" max="3570" width="9.88671875" style="2" customWidth="1"/>
    <col min="3571" max="3571" width="10.109375" style="2" customWidth="1"/>
    <col min="3572" max="3572" width="9.6640625" style="2" customWidth="1"/>
    <col min="3573" max="3573" width="9.88671875" style="2" customWidth="1"/>
    <col min="3574" max="3575" width="5.88671875" style="2" customWidth="1"/>
    <col min="3576" max="3576" width="12.88671875" style="2" customWidth="1"/>
    <col min="3577" max="3578" width="4.109375" style="2" customWidth="1"/>
    <col min="3579" max="3579" width="4.88671875" style="2" customWidth="1"/>
    <col min="3580" max="3580" width="5.33203125" style="2" customWidth="1"/>
    <col min="3581" max="3581" width="5.109375" style="2" customWidth="1"/>
    <col min="3582" max="3582" width="4.109375" style="2" customWidth="1"/>
    <col min="3583" max="3583" width="4.33203125" style="2" customWidth="1"/>
    <col min="3584" max="3584" width="4.44140625" style="2" customWidth="1"/>
    <col min="3585" max="3585" width="4.109375" style="2" customWidth="1"/>
    <col min="3586" max="3586" width="4.6640625" style="2" customWidth="1"/>
    <col min="3587" max="3587" width="6.109375" style="2" customWidth="1"/>
    <col min="3588" max="3588" width="4.33203125" style="2" customWidth="1"/>
    <col min="3589" max="3589" width="19.109375" style="2" customWidth="1"/>
    <col min="3590" max="3820" width="9" style="2"/>
    <col min="3821" max="3821" width="4.109375" style="2" customWidth="1"/>
    <col min="3822" max="3822" width="7.88671875" style="2" customWidth="1"/>
    <col min="3823" max="3823" width="15.44140625" style="2" customWidth="1"/>
    <col min="3824" max="3824" width="13.88671875" style="2" customWidth="1"/>
    <col min="3825" max="3825" width="11.33203125" style="2" customWidth="1"/>
    <col min="3826" max="3826" width="9.88671875" style="2" customWidth="1"/>
    <col min="3827" max="3827" width="10.109375" style="2" customWidth="1"/>
    <col min="3828" max="3828" width="9.6640625" style="2" customWidth="1"/>
    <col min="3829" max="3829" width="9.88671875" style="2" customWidth="1"/>
    <col min="3830" max="3831" width="5.88671875" style="2" customWidth="1"/>
    <col min="3832" max="3832" width="12.88671875" style="2" customWidth="1"/>
    <col min="3833" max="3834" width="4.109375" style="2" customWidth="1"/>
    <col min="3835" max="3835" width="4.88671875" style="2" customWidth="1"/>
    <col min="3836" max="3836" width="5.33203125" style="2" customWidth="1"/>
    <col min="3837" max="3837" width="5.109375" style="2" customWidth="1"/>
    <col min="3838" max="3838" width="4.109375" style="2" customWidth="1"/>
    <col min="3839" max="3839" width="4.33203125" style="2" customWidth="1"/>
    <col min="3840" max="3840" width="4.44140625" style="2" customWidth="1"/>
    <col min="3841" max="3841" width="4.109375" style="2" customWidth="1"/>
    <col min="3842" max="3842" width="4.6640625" style="2" customWidth="1"/>
    <col min="3843" max="3843" width="6.109375" style="2" customWidth="1"/>
    <col min="3844" max="3844" width="4.33203125" style="2" customWidth="1"/>
    <col min="3845" max="3845" width="19.109375" style="2" customWidth="1"/>
    <col min="3846" max="4076" width="9" style="2"/>
    <col min="4077" max="4077" width="4.109375" style="2" customWidth="1"/>
    <col min="4078" max="4078" width="7.88671875" style="2" customWidth="1"/>
    <col min="4079" max="4079" width="15.44140625" style="2" customWidth="1"/>
    <col min="4080" max="4080" width="13.88671875" style="2" customWidth="1"/>
    <col min="4081" max="4081" width="11.33203125" style="2" customWidth="1"/>
    <col min="4082" max="4082" width="9.88671875" style="2" customWidth="1"/>
    <col min="4083" max="4083" width="10.109375" style="2" customWidth="1"/>
    <col min="4084" max="4084" width="9.6640625" style="2" customWidth="1"/>
    <col min="4085" max="4085" width="9.88671875" style="2" customWidth="1"/>
    <col min="4086" max="4087" width="5.88671875" style="2" customWidth="1"/>
    <col min="4088" max="4088" width="12.88671875" style="2" customWidth="1"/>
    <col min="4089" max="4090" width="4.109375" style="2" customWidth="1"/>
    <col min="4091" max="4091" width="4.88671875" style="2" customWidth="1"/>
    <col min="4092" max="4092" width="5.33203125" style="2" customWidth="1"/>
    <col min="4093" max="4093" width="5.109375" style="2" customWidth="1"/>
    <col min="4094" max="4094" width="4.109375" style="2" customWidth="1"/>
    <col min="4095" max="4095" width="4.33203125" style="2" customWidth="1"/>
    <col min="4096" max="4096" width="4.44140625" style="2" customWidth="1"/>
    <col min="4097" max="4097" width="4.109375" style="2" customWidth="1"/>
    <col min="4098" max="4098" width="4.6640625" style="2" customWidth="1"/>
    <col min="4099" max="4099" width="6.109375" style="2" customWidth="1"/>
    <col min="4100" max="4100" width="4.33203125" style="2" customWidth="1"/>
    <col min="4101" max="4101" width="19.109375" style="2" customWidth="1"/>
    <col min="4102" max="4332" width="9" style="2"/>
    <col min="4333" max="4333" width="4.109375" style="2" customWidth="1"/>
    <col min="4334" max="4334" width="7.88671875" style="2" customWidth="1"/>
    <col min="4335" max="4335" width="15.44140625" style="2" customWidth="1"/>
    <col min="4336" max="4336" width="13.88671875" style="2" customWidth="1"/>
    <col min="4337" max="4337" width="11.33203125" style="2" customWidth="1"/>
    <col min="4338" max="4338" width="9.88671875" style="2" customWidth="1"/>
    <col min="4339" max="4339" width="10.109375" style="2" customWidth="1"/>
    <col min="4340" max="4340" width="9.6640625" style="2" customWidth="1"/>
    <col min="4341" max="4341" width="9.88671875" style="2" customWidth="1"/>
    <col min="4342" max="4343" width="5.88671875" style="2" customWidth="1"/>
    <col min="4344" max="4344" width="12.88671875" style="2" customWidth="1"/>
    <col min="4345" max="4346" width="4.109375" style="2" customWidth="1"/>
    <col min="4347" max="4347" width="4.88671875" style="2" customWidth="1"/>
    <col min="4348" max="4348" width="5.33203125" style="2" customWidth="1"/>
    <col min="4349" max="4349" width="5.109375" style="2" customWidth="1"/>
    <col min="4350" max="4350" width="4.109375" style="2" customWidth="1"/>
    <col min="4351" max="4351" width="4.33203125" style="2" customWidth="1"/>
    <col min="4352" max="4352" width="4.44140625" style="2" customWidth="1"/>
    <col min="4353" max="4353" width="4.109375" style="2" customWidth="1"/>
    <col min="4354" max="4354" width="4.6640625" style="2" customWidth="1"/>
    <col min="4355" max="4355" width="6.109375" style="2" customWidth="1"/>
    <col min="4356" max="4356" width="4.33203125" style="2" customWidth="1"/>
    <col min="4357" max="4357" width="19.109375" style="2" customWidth="1"/>
    <col min="4358" max="4588" width="9" style="2"/>
    <col min="4589" max="4589" width="4.109375" style="2" customWidth="1"/>
    <col min="4590" max="4590" width="7.88671875" style="2" customWidth="1"/>
    <col min="4591" max="4591" width="15.44140625" style="2" customWidth="1"/>
    <col min="4592" max="4592" width="13.88671875" style="2" customWidth="1"/>
    <col min="4593" max="4593" width="11.33203125" style="2" customWidth="1"/>
    <col min="4594" max="4594" width="9.88671875" style="2" customWidth="1"/>
    <col min="4595" max="4595" width="10.109375" style="2" customWidth="1"/>
    <col min="4596" max="4596" width="9.6640625" style="2" customWidth="1"/>
    <col min="4597" max="4597" width="9.88671875" style="2" customWidth="1"/>
    <col min="4598" max="4599" width="5.88671875" style="2" customWidth="1"/>
    <col min="4600" max="4600" width="12.88671875" style="2" customWidth="1"/>
    <col min="4601" max="4602" width="4.109375" style="2" customWidth="1"/>
    <col min="4603" max="4603" width="4.88671875" style="2" customWidth="1"/>
    <col min="4604" max="4604" width="5.33203125" style="2" customWidth="1"/>
    <col min="4605" max="4605" width="5.109375" style="2" customWidth="1"/>
    <col min="4606" max="4606" width="4.109375" style="2" customWidth="1"/>
    <col min="4607" max="4607" width="4.33203125" style="2" customWidth="1"/>
    <col min="4608" max="4608" width="4.44140625" style="2" customWidth="1"/>
    <col min="4609" max="4609" width="4.109375" style="2" customWidth="1"/>
    <col min="4610" max="4610" width="4.6640625" style="2" customWidth="1"/>
    <col min="4611" max="4611" width="6.109375" style="2" customWidth="1"/>
    <col min="4612" max="4612" width="4.33203125" style="2" customWidth="1"/>
    <col min="4613" max="4613" width="19.109375" style="2" customWidth="1"/>
    <col min="4614" max="4844" width="9" style="2"/>
    <col min="4845" max="4845" width="4.109375" style="2" customWidth="1"/>
    <col min="4846" max="4846" width="7.88671875" style="2" customWidth="1"/>
    <col min="4847" max="4847" width="15.44140625" style="2" customWidth="1"/>
    <col min="4848" max="4848" width="13.88671875" style="2" customWidth="1"/>
    <col min="4849" max="4849" width="11.33203125" style="2" customWidth="1"/>
    <col min="4850" max="4850" width="9.88671875" style="2" customWidth="1"/>
    <col min="4851" max="4851" width="10.109375" style="2" customWidth="1"/>
    <col min="4852" max="4852" width="9.6640625" style="2" customWidth="1"/>
    <col min="4853" max="4853" width="9.88671875" style="2" customWidth="1"/>
    <col min="4854" max="4855" width="5.88671875" style="2" customWidth="1"/>
    <col min="4856" max="4856" width="12.88671875" style="2" customWidth="1"/>
    <col min="4857" max="4858" width="4.109375" style="2" customWidth="1"/>
    <col min="4859" max="4859" width="4.88671875" style="2" customWidth="1"/>
    <col min="4860" max="4860" width="5.33203125" style="2" customWidth="1"/>
    <col min="4861" max="4861" width="5.109375" style="2" customWidth="1"/>
    <col min="4862" max="4862" width="4.109375" style="2" customWidth="1"/>
    <col min="4863" max="4863" width="4.33203125" style="2" customWidth="1"/>
    <col min="4864" max="4864" width="4.44140625" style="2" customWidth="1"/>
    <col min="4865" max="4865" width="4.109375" style="2" customWidth="1"/>
    <col min="4866" max="4866" width="4.6640625" style="2" customWidth="1"/>
    <col min="4867" max="4867" width="6.109375" style="2" customWidth="1"/>
    <col min="4868" max="4868" width="4.33203125" style="2" customWidth="1"/>
    <col min="4869" max="4869" width="19.109375" style="2" customWidth="1"/>
    <col min="4870" max="5100" width="9" style="2"/>
    <col min="5101" max="5101" width="4.109375" style="2" customWidth="1"/>
    <col min="5102" max="5102" width="7.88671875" style="2" customWidth="1"/>
    <col min="5103" max="5103" width="15.44140625" style="2" customWidth="1"/>
    <col min="5104" max="5104" width="13.88671875" style="2" customWidth="1"/>
    <col min="5105" max="5105" width="11.33203125" style="2" customWidth="1"/>
    <col min="5106" max="5106" width="9.88671875" style="2" customWidth="1"/>
    <col min="5107" max="5107" width="10.109375" style="2" customWidth="1"/>
    <col min="5108" max="5108" width="9.6640625" style="2" customWidth="1"/>
    <col min="5109" max="5109" width="9.88671875" style="2" customWidth="1"/>
    <col min="5110" max="5111" width="5.88671875" style="2" customWidth="1"/>
    <col min="5112" max="5112" width="12.88671875" style="2" customWidth="1"/>
    <col min="5113" max="5114" width="4.109375" style="2" customWidth="1"/>
    <col min="5115" max="5115" width="4.88671875" style="2" customWidth="1"/>
    <col min="5116" max="5116" width="5.33203125" style="2" customWidth="1"/>
    <col min="5117" max="5117" width="5.109375" style="2" customWidth="1"/>
    <col min="5118" max="5118" width="4.109375" style="2" customWidth="1"/>
    <col min="5119" max="5119" width="4.33203125" style="2" customWidth="1"/>
    <col min="5120" max="5120" width="4.44140625" style="2" customWidth="1"/>
    <col min="5121" max="5121" width="4.109375" style="2" customWidth="1"/>
    <col min="5122" max="5122" width="4.6640625" style="2" customWidth="1"/>
    <col min="5123" max="5123" width="6.109375" style="2" customWidth="1"/>
    <col min="5124" max="5124" width="4.33203125" style="2" customWidth="1"/>
    <col min="5125" max="5125" width="19.109375" style="2" customWidth="1"/>
    <col min="5126" max="5356" width="9" style="2"/>
    <col min="5357" max="5357" width="4.109375" style="2" customWidth="1"/>
    <col min="5358" max="5358" width="7.88671875" style="2" customWidth="1"/>
    <col min="5359" max="5359" width="15.44140625" style="2" customWidth="1"/>
    <col min="5360" max="5360" width="13.88671875" style="2" customWidth="1"/>
    <col min="5361" max="5361" width="11.33203125" style="2" customWidth="1"/>
    <col min="5362" max="5362" width="9.88671875" style="2" customWidth="1"/>
    <col min="5363" max="5363" width="10.109375" style="2" customWidth="1"/>
    <col min="5364" max="5364" width="9.6640625" style="2" customWidth="1"/>
    <col min="5365" max="5365" width="9.88671875" style="2" customWidth="1"/>
    <col min="5366" max="5367" width="5.88671875" style="2" customWidth="1"/>
    <col min="5368" max="5368" width="12.88671875" style="2" customWidth="1"/>
    <col min="5369" max="5370" width="4.109375" style="2" customWidth="1"/>
    <col min="5371" max="5371" width="4.88671875" style="2" customWidth="1"/>
    <col min="5372" max="5372" width="5.33203125" style="2" customWidth="1"/>
    <col min="5373" max="5373" width="5.109375" style="2" customWidth="1"/>
    <col min="5374" max="5374" width="4.109375" style="2" customWidth="1"/>
    <col min="5375" max="5375" width="4.33203125" style="2" customWidth="1"/>
    <col min="5376" max="5376" width="4.44140625" style="2" customWidth="1"/>
    <col min="5377" max="5377" width="4.109375" style="2" customWidth="1"/>
    <col min="5378" max="5378" width="4.6640625" style="2" customWidth="1"/>
    <col min="5379" max="5379" width="6.109375" style="2" customWidth="1"/>
    <col min="5380" max="5380" width="4.33203125" style="2" customWidth="1"/>
    <col min="5381" max="5381" width="19.109375" style="2" customWidth="1"/>
    <col min="5382" max="5612" width="9" style="2"/>
    <col min="5613" max="5613" width="4.109375" style="2" customWidth="1"/>
    <col min="5614" max="5614" width="7.88671875" style="2" customWidth="1"/>
    <col min="5615" max="5615" width="15.44140625" style="2" customWidth="1"/>
    <col min="5616" max="5616" width="13.88671875" style="2" customWidth="1"/>
    <col min="5617" max="5617" width="11.33203125" style="2" customWidth="1"/>
    <col min="5618" max="5618" width="9.88671875" style="2" customWidth="1"/>
    <col min="5619" max="5619" width="10.109375" style="2" customWidth="1"/>
    <col min="5620" max="5620" width="9.6640625" style="2" customWidth="1"/>
    <col min="5621" max="5621" width="9.88671875" style="2" customWidth="1"/>
    <col min="5622" max="5623" width="5.88671875" style="2" customWidth="1"/>
    <col min="5624" max="5624" width="12.88671875" style="2" customWidth="1"/>
    <col min="5625" max="5626" width="4.109375" style="2" customWidth="1"/>
    <col min="5627" max="5627" width="4.88671875" style="2" customWidth="1"/>
    <col min="5628" max="5628" width="5.33203125" style="2" customWidth="1"/>
    <col min="5629" max="5629" width="5.109375" style="2" customWidth="1"/>
    <col min="5630" max="5630" width="4.109375" style="2" customWidth="1"/>
    <col min="5631" max="5631" width="4.33203125" style="2" customWidth="1"/>
    <col min="5632" max="5632" width="4.44140625" style="2" customWidth="1"/>
    <col min="5633" max="5633" width="4.109375" style="2" customWidth="1"/>
    <col min="5634" max="5634" width="4.6640625" style="2" customWidth="1"/>
    <col min="5635" max="5635" width="6.109375" style="2" customWidth="1"/>
    <col min="5636" max="5636" width="4.33203125" style="2" customWidth="1"/>
    <col min="5637" max="5637" width="19.109375" style="2" customWidth="1"/>
    <col min="5638" max="5868" width="9" style="2"/>
    <col min="5869" max="5869" width="4.109375" style="2" customWidth="1"/>
    <col min="5870" max="5870" width="7.88671875" style="2" customWidth="1"/>
    <col min="5871" max="5871" width="15.44140625" style="2" customWidth="1"/>
    <col min="5872" max="5872" width="13.88671875" style="2" customWidth="1"/>
    <col min="5873" max="5873" width="11.33203125" style="2" customWidth="1"/>
    <col min="5874" max="5874" width="9.88671875" style="2" customWidth="1"/>
    <col min="5875" max="5875" width="10.109375" style="2" customWidth="1"/>
    <col min="5876" max="5876" width="9.6640625" style="2" customWidth="1"/>
    <col min="5877" max="5877" width="9.88671875" style="2" customWidth="1"/>
    <col min="5878" max="5879" width="5.88671875" style="2" customWidth="1"/>
    <col min="5880" max="5880" width="12.88671875" style="2" customWidth="1"/>
    <col min="5881" max="5882" width="4.109375" style="2" customWidth="1"/>
    <col min="5883" max="5883" width="4.88671875" style="2" customWidth="1"/>
    <col min="5884" max="5884" width="5.33203125" style="2" customWidth="1"/>
    <col min="5885" max="5885" width="5.109375" style="2" customWidth="1"/>
    <col min="5886" max="5886" width="4.109375" style="2" customWidth="1"/>
    <col min="5887" max="5887" width="4.33203125" style="2" customWidth="1"/>
    <col min="5888" max="5888" width="4.44140625" style="2" customWidth="1"/>
    <col min="5889" max="5889" width="4.109375" style="2" customWidth="1"/>
    <col min="5890" max="5890" width="4.6640625" style="2" customWidth="1"/>
    <col min="5891" max="5891" width="6.109375" style="2" customWidth="1"/>
    <col min="5892" max="5892" width="4.33203125" style="2" customWidth="1"/>
    <col min="5893" max="5893" width="19.109375" style="2" customWidth="1"/>
    <col min="5894" max="6124" width="9" style="2"/>
    <col min="6125" max="6125" width="4.109375" style="2" customWidth="1"/>
    <col min="6126" max="6126" width="7.88671875" style="2" customWidth="1"/>
    <col min="6127" max="6127" width="15.44140625" style="2" customWidth="1"/>
    <col min="6128" max="6128" width="13.88671875" style="2" customWidth="1"/>
    <col min="6129" max="6129" width="11.33203125" style="2" customWidth="1"/>
    <col min="6130" max="6130" width="9.88671875" style="2" customWidth="1"/>
    <col min="6131" max="6131" width="10.109375" style="2" customWidth="1"/>
    <col min="6132" max="6132" width="9.6640625" style="2" customWidth="1"/>
    <col min="6133" max="6133" width="9.88671875" style="2" customWidth="1"/>
    <col min="6134" max="6135" width="5.88671875" style="2" customWidth="1"/>
    <col min="6136" max="6136" width="12.88671875" style="2" customWidth="1"/>
    <col min="6137" max="6138" width="4.109375" style="2" customWidth="1"/>
    <col min="6139" max="6139" width="4.88671875" style="2" customWidth="1"/>
    <col min="6140" max="6140" width="5.33203125" style="2" customWidth="1"/>
    <col min="6141" max="6141" width="5.109375" style="2" customWidth="1"/>
    <col min="6142" max="6142" width="4.109375" style="2" customWidth="1"/>
    <col min="6143" max="6143" width="4.33203125" style="2" customWidth="1"/>
    <col min="6144" max="6144" width="4.44140625" style="2" customWidth="1"/>
    <col min="6145" max="6145" width="4.109375" style="2" customWidth="1"/>
    <col min="6146" max="6146" width="4.6640625" style="2" customWidth="1"/>
    <col min="6147" max="6147" width="6.109375" style="2" customWidth="1"/>
    <col min="6148" max="6148" width="4.33203125" style="2" customWidth="1"/>
    <col min="6149" max="6149" width="19.109375" style="2" customWidth="1"/>
    <col min="6150" max="6380" width="9" style="2"/>
    <col min="6381" max="6381" width="4.109375" style="2" customWidth="1"/>
    <col min="6382" max="6382" width="7.88671875" style="2" customWidth="1"/>
    <col min="6383" max="6383" width="15.44140625" style="2" customWidth="1"/>
    <col min="6384" max="6384" width="13.88671875" style="2" customWidth="1"/>
    <col min="6385" max="6385" width="11.33203125" style="2" customWidth="1"/>
    <col min="6386" max="6386" width="9.88671875" style="2" customWidth="1"/>
    <col min="6387" max="6387" width="10.109375" style="2" customWidth="1"/>
    <col min="6388" max="6388" width="9.6640625" style="2" customWidth="1"/>
    <col min="6389" max="6389" width="9.88671875" style="2" customWidth="1"/>
    <col min="6390" max="6391" width="5.88671875" style="2" customWidth="1"/>
    <col min="6392" max="6392" width="12.88671875" style="2" customWidth="1"/>
    <col min="6393" max="6394" width="4.109375" style="2" customWidth="1"/>
    <col min="6395" max="6395" width="4.88671875" style="2" customWidth="1"/>
    <col min="6396" max="6396" width="5.33203125" style="2" customWidth="1"/>
    <col min="6397" max="6397" width="5.109375" style="2" customWidth="1"/>
    <col min="6398" max="6398" width="4.109375" style="2" customWidth="1"/>
    <col min="6399" max="6399" width="4.33203125" style="2" customWidth="1"/>
    <col min="6400" max="6400" width="4.44140625" style="2" customWidth="1"/>
    <col min="6401" max="6401" width="4.109375" style="2" customWidth="1"/>
    <col min="6402" max="6402" width="4.6640625" style="2" customWidth="1"/>
    <col min="6403" max="6403" width="6.109375" style="2" customWidth="1"/>
    <col min="6404" max="6404" width="4.33203125" style="2" customWidth="1"/>
    <col min="6405" max="6405" width="19.109375" style="2" customWidth="1"/>
    <col min="6406" max="6636" width="9" style="2"/>
    <col min="6637" max="6637" width="4.109375" style="2" customWidth="1"/>
    <col min="6638" max="6638" width="7.88671875" style="2" customWidth="1"/>
    <col min="6639" max="6639" width="15.44140625" style="2" customWidth="1"/>
    <col min="6640" max="6640" width="13.88671875" style="2" customWidth="1"/>
    <col min="6641" max="6641" width="11.33203125" style="2" customWidth="1"/>
    <col min="6642" max="6642" width="9.88671875" style="2" customWidth="1"/>
    <col min="6643" max="6643" width="10.109375" style="2" customWidth="1"/>
    <col min="6644" max="6644" width="9.6640625" style="2" customWidth="1"/>
    <col min="6645" max="6645" width="9.88671875" style="2" customWidth="1"/>
    <col min="6646" max="6647" width="5.88671875" style="2" customWidth="1"/>
    <col min="6648" max="6648" width="12.88671875" style="2" customWidth="1"/>
    <col min="6649" max="6650" width="4.109375" style="2" customWidth="1"/>
    <col min="6651" max="6651" width="4.88671875" style="2" customWidth="1"/>
    <col min="6652" max="6652" width="5.33203125" style="2" customWidth="1"/>
    <col min="6653" max="6653" width="5.109375" style="2" customWidth="1"/>
    <col min="6654" max="6654" width="4.109375" style="2" customWidth="1"/>
    <col min="6655" max="6655" width="4.33203125" style="2" customWidth="1"/>
    <col min="6656" max="6656" width="4.44140625" style="2" customWidth="1"/>
    <col min="6657" max="6657" width="4.109375" style="2" customWidth="1"/>
    <col min="6658" max="6658" width="4.6640625" style="2" customWidth="1"/>
    <col min="6659" max="6659" width="6.109375" style="2" customWidth="1"/>
    <col min="6660" max="6660" width="4.33203125" style="2" customWidth="1"/>
    <col min="6661" max="6661" width="19.109375" style="2" customWidth="1"/>
    <col min="6662" max="6892" width="9" style="2"/>
    <col min="6893" max="6893" width="4.109375" style="2" customWidth="1"/>
    <col min="6894" max="6894" width="7.88671875" style="2" customWidth="1"/>
    <col min="6895" max="6895" width="15.44140625" style="2" customWidth="1"/>
    <col min="6896" max="6896" width="13.88671875" style="2" customWidth="1"/>
    <col min="6897" max="6897" width="11.33203125" style="2" customWidth="1"/>
    <col min="6898" max="6898" width="9.88671875" style="2" customWidth="1"/>
    <col min="6899" max="6899" width="10.109375" style="2" customWidth="1"/>
    <col min="6900" max="6900" width="9.6640625" style="2" customWidth="1"/>
    <col min="6901" max="6901" width="9.88671875" style="2" customWidth="1"/>
    <col min="6902" max="6903" width="5.88671875" style="2" customWidth="1"/>
    <col min="6904" max="6904" width="12.88671875" style="2" customWidth="1"/>
    <col min="6905" max="6906" width="4.109375" style="2" customWidth="1"/>
    <col min="6907" max="6907" width="4.88671875" style="2" customWidth="1"/>
    <col min="6908" max="6908" width="5.33203125" style="2" customWidth="1"/>
    <col min="6909" max="6909" width="5.109375" style="2" customWidth="1"/>
    <col min="6910" max="6910" width="4.109375" style="2" customWidth="1"/>
    <col min="6911" max="6911" width="4.33203125" style="2" customWidth="1"/>
    <col min="6912" max="6912" width="4.44140625" style="2" customWidth="1"/>
    <col min="6913" max="6913" width="4.109375" style="2" customWidth="1"/>
    <col min="6914" max="6914" width="4.6640625" style="2" customWidth="1"/>
    <col min="6915" max="6915" width="6.109375" style="2" customWidth="1"/>
    <col min="6916" max="6916" width="4.33203125" style="2" customWidth="1"/>
    <col min="6917" max="6917" width="19.109375" style="2" customWidth="1"/>
    <col min="6918" max="7148" width="9" style="2"/>
    <col min="7149" max="7149" width="4.109375" style="2" customWidth="1"/>
    <col min="7150" max="7150" width="7.88671875" style="2" customWidth="1"/>
    <col min="7151" max="7151" width="15.44140625" style="2" customWidth="1"/>
    <col min="7152" max="7152" width="13.88671875" style="2" customWidth="1"/>
    <col min="7153" max="7153" width="11.33203125" style="2" customWidth="1"/>
    <col min="7154" max="7154" width="9.88671875" style="2" customWidth="1"/>
    <col min="7155" max="7155" width="10.109375" style="2" customWidth="1"/>
    <col min="7156" max="7156" width="9.6640625" style="2" customWidth="1"/>
    <col min="7157" max="7157" width="9.88671875" style="2" customWidth="1"/>
    <col min="7158" max="7159" width="5.88671875" style="2" customWidth="1"/>
    <col min="7160" max="7160" width="12.88671875" style="2" customWidth="1"/>
    <col min="7161" max="7162" width="4.109375" style="2" customWidth="1"/>
    <col min="7163" max="7163" width="4.88671875" style="2" customWidth="1"/>
    <col min="7164" max="7164" width="5.33203125" style="2" customWidth="1"/>
    <col min="7165" max="7165" width="5.109375" style="2" customWidth="1"/>
    <col min="7166" max="7166" width="4.109375" style="2" customWidth="1"/>
    <col min="7167" max="7167" width="4.33203125" style="2" customWidth="1"/>
    <col min="7168" max="7168" width="4.44140625" style="2" customWidth="1"/>
    <col min="7169" max="7169" width="4.109375" style="2" customWidth="1"/>
    <col min="7170" max="7170" width="4.6640625" style="2" customWidth="1"/>
    <col min="7171" max="7171" width="6.109375" style="2" customWidth="1"/>
    <col min="7172" max="7172" width="4.33203125" style="2" customWidth="1"/>
    <col min="7173" max="7173" width="19.109375" style="2" customWidth="1"/>
    <col min="7174" max="7404" width="9" style="2"/>
    <col min="7405" max="7405" width="4.109375" style="2" customWidth="1"/>
    <col min="7406" max="7406" width="7.88671875" style="2" customWidth="1"/>
    <col min="7407" max="7407" width="15.44140625" style="2" customWidth="1"/>
    <col min="7408" max="7408" width="13.88671875" style="2" customWidth="1"/>
    <col min="7409" max="7409" width="11.33203125" style="2" customWidth="1"/>
    <col min="7410" max="7410" width="9.88671875" style="2" customWidth="1"/>
    <col min="7411" max="7411" width="10.109375" style="2" customWidth="1"/>
    <col min="7412" max="7412" width="9.6640625" style="2" customWidth="1"/>
    <col min="7413" max="7413" width="9.88671875" style="2" customWidth="1"/>
    <col min="7414" max="7415" width="5.88671875" style="2" customWidth="1"/>
    <col min="7416" max="7416" width="12.88671875" style="2" customWidth="1"/>
    <col min="7417" max="7418" width="4.109375" style="2" customWidth="1"/>
    <col min="7419" max="7419" width="4.88671875" style="2" customWidth="1"/>
    <col min="7420" max="7420" width="5.33203125" style="2" customWidth="1"/>
    <col min="7421" max="7421" width="5.109375" style="2" customWidth="1"/>
    <col min="7422" max="7422" width="4.109375" style="2" customWidth="1"/>
    <col min="7423" max="7423" width="4.33203125" style="2" customWidth="1"/>
    <col min="7424" max="7424" width="4.44140625" style="2" customWidth="1"/>
    <col min="7425" max="7425" width="4.109375" style="2" customWidth="1"/>
    <col min="7426" max="7426" width="4.6640625" style="2" customWidth="1"/>
    <col min="7427" max="7427" width="6.109375" style="2" customWidth="1"/>
    <col min="7428" max="7428" width="4.33203125" style="2" customWidth="1"/>
    <col min="7429" max="7429" width="19.109375" style="2" customWidth="1"/>
    <col min="7430" max="7660" width="9" style="2"/>
    <col min="7661" max="7661" width="4.109375" style="2" customWidth="1"/>
    <col min="7662" max="7662" width="7.88671875" style="2" customWidth="1"/>
    <col min="7663" max="7663" width="15.44140625" style="2" customWidth="1"/>
    <col min="7664" max="7664" width="13.88671875" style="2" customWidth="1"/>
    <col min="7665" max="7665" width="11.33203125" style="2" customWidth="1"/>
    <col min="7666" max="7666" width="9.88671875" style="2" customWidth="1"/>
    <col min="7667" max="7667" width="10.109375" style="2" customWidth="1"/>
    <col min="7668" max="7668" width="9.6640625" style="2" customWidth="1"/>
    <col min="7669" max="7669" width="9.88671875" style="2" customWidth="1"/>
    <col min="7670" max="7671" width="5.88671875" style="2" customWidth="1"/>
    <col min="7672" max="7672" width="12.88671875" style="2" customWidth="1"/>
    <col min="7673" max="7674" width="4.109375" style="2" customWidth="1"/>
    <col min="7675" max="7675" width="4.88671875" style="2" customWidth="1"/>
    <col min="7676" max="7676" width="5.33203125" style="2" customWidth="1"/>
    <col min="7677" max="7677" width="5.109375" style="2" customWidth="1"/>
    <col min="7678" max="7678" width="4.109375" style="2" customWidth="1"/>
    <col min="7679" max="7679" width="4.33203125" style="2" customWidth="1"/>
    <col min="7680" max="7680" width="4.44140625" style="2" customWidth="1"/>
    <col min="7681" max="7681" width="4.109375" style="2" customWidth="1"/>
    <col min="7682" max="7682" width="4.6640625" style="2" customWidth="1"/>
    <col min="7683" max="7683" width="6.109375" style="2" customWidth="1"/>
    <col min="7684" max="7684" width="4.33203125" style="2" customWidth="1"/>
    <col min="7685" max="7685" width="19.109375" style="2" customWidth="1"/>
    <col min="7686" max="7916" width="9" style="2"/>
    <col min="7917" max="7917" width="4.109375" style="2" customWidth="1"/>
    <col min="7918" max="7918" width="7.88671875" style="2" customWidth="1"/>
    <col min="7919" max="7919" width="15.44140625" style="2" customWidth="1"/>
    <col min="7920" max="7920" width="13.88671875" style="2" customWidth="1"/>
    <col min="7921" max="7921" width="11.33203125" style="2" customWidth="1"/>
    <col min="7922" max="7922" width="9.88671875" style="2" customWidth="1"/>
    <col min="7923" max="7923" width="10.109375" style="2" customWidth="1"/>
    <col min="7924" max="7924" width="9.6640625" style="2" customWidth="1"/>
    <col min="7925" max="7925" width="9.88671875" style="2" customWidth="1"/>
    <col min="7926" max="7927" width="5.88671875" style="2" customWidth="1"/>
    <col min="7928" max="7928" width="12.88671875" style="2" customWidth="1"/>
    <col min="7929" max="7930" width="4.109375" style="2" customWidth="1"/>
    <col min="7931" max="7931" width="4.88671875" style="2" customWidth="1"/>
    <col min="7932" max="7932" width="5.33203125" style="2" customWidth="1"/>
    <col min="7933" max="7933" width="5.109375" style="2" customWidth="1"/>
    <col min="7934" max="7934" width="4.109375" style="2" customWidth="1"/>
    <col min="7935" max="7935" width="4.33203125" style="2" customWidth="1"/>
    <col min="7936" max="7936" width="4.44140625" style="2" customWidth="1"/>
    <col min="7937" max="7937" width="4.109375" style="2" customWidth="1"/>
    <col min="7938" max="7938" width="4.6640625" style="2" customWidth="1"/>
    <col min="7939" max="7939" width="6.109375" style="2" customWidth="1"/>
    <col min="7940" max="7940" width="4.33203125" style="2" customWidth="1"/>
    <col min="7941" max="7941" width="19.109375" style="2" customWidth="1"/>
    <col min="7942" max="8172" width="9" style="2"/>
    <col min="8173" max="8173" width="4.109375" style="2" customWidth="1"/>
    <col min="8174" max="8174" width="7.88671875" style="2" customWidth="1"/>
    <col min="8175" max="8175" width="15.44140625" style="2" customWidth="1"/>
    <col min="8176" max="8176" width="13.88671875" style="2" customWidth="1"/>
    <col min="8177" max="8177" width="11.33203125" style="2" customWidth="1"/>
    <col min="8178" max="8178" width="9.88671875" style="2" customWidth="1"/>
    <col min="8179" max="8179" width="10.109375" style="2" customWidth="1"/>
    <col min="8180" max="8180" width="9.6640625" style="2" customWidth="1"/>
    <col min="8181" max="8181" width="9.88671875" style="2" customWidth="1"/>
    <col min="8182" max="8183" width="5.88671875" style="2" customWidth="1"/>
    <col min="8184" max="8184" width="12.88671875" style="2" customWidth="1"/>
    <col min="8185" max="8186" width="4.109375" style="2" customWidth="1"/>
    <col min="8187" max="8187" width="4.88671875" style="2" customWidth="1"/>
    <col min="8188" max="8188" width="5.33203125" style="2" customWidth="1"/>
    <col min="8189" max="8189" width="5.109375" style="2" customWidth="1"/>
    <col min="8190" max="8190" width="4.109375" style="2" customWidth="1"/>
    <col min="8191" max="8191" width="4.33203125" style="2" customWidth="1"/>
    <col min="8192" max="8192" width="4.44140625" style="2" customWidth="1"/>
    <col min="8193" max="8193" width="4.109375" style="2" customWidth="1"/>
    <col min="8194" max="8194" width="4.6640625" style="2" customWidth="1"/>
    <col min="8195" max="8195" width="6.109375" style="2" customWidth="1"/>
    <col min="8196" max="8196" width="4.33203125" style="2" customWidth="1"/>
    <col min="8197" max="8197" width="19.109375" style="2" customWidth="1"/>
    <col min="8198" max="8428" width="9" style="2"/>
    <col min="8429" max="8429" width="4.109375" style="2" customWidth="1"/>
    <col min="8430" max="8430" width="7.88671875" style="2" customWidth="1"/>
    <col min="8431" max="8431" width="15.44140625" style="2" customWidth="1"/>
    <col min="8432" max="8432" width="13.88671875" style="2" customWidth="1"/>
    <col min="8433" max="8433" width="11.33203125" style="2" customWidth="1"/>
    <col min="8434" max="8434" width="9.88671875" style="2" customWidth="1"/>
    <col min="8435" max="8435" width="10.109375" style="2" customWidth="1"/>
    <col min="8436" max="8436" width="9.6640625" style="2" customWidth="1"/>
    <col min="8437" max="8437" width="9.88671875" style="2" customWidth="1"/>
    <col min="8438" max="8439" width="5.88671875" style="2" customWidth="1"/>
    <col min="8440" max="8440" width="12.88671875" style="2" customWidth="1"/>
    <col min="8441" max="8442" width="4.109375" style="2" customWidth="1"/>
    <col min="8443" max="8443" width="4.88671875" style="2" customWidth="1"/>
    <col min="8444" max="8444" width="5.33203125" style="2" customWidth="1"/>
    <col min="8445" max="8445" width="5.109375" style="2" customWidth="1"/>
    <col min="8446" max="8446" width="4.109375" style="2" customWidth="1"/>
    <col min="8447" max="8447" width="4.33203125" style="2" customWidth="1"/>
    <col min="8448" max="8448" width="4.44140625" style="2" customWidth="1"/>
    <col min="8449" max="8449" width="4.109375" style="2" customWidth="1"/>
    <col min="8450" max="8450" width="4.6640625" style="2" customWidth="1"/>
    <col min="8451" max="8451" width="6.109375" style="2" customWidth="1"/>
    <col min="8452" max="8452" width="4.33203125" style="2" customWidth="1"/>
    <col min="8453" max="8453" width="19.109375" style="2" customWidth="1"/>
    <col min="8454" max="8684" width="9" style="2"/>
    <col min="8685" max="8685" width="4.109375" style="2" customWidth="1"/>
    <col min="8686" max="8686" width="7.88671875" style="2" customWidth="1"/>
    <col min="8687" max="8687" width="15.44140625" style="2" customWidth="1"/>
    <col min="8688" max="8688" width="13.88671875" style="2" customWidth="1"/>
    <col min="8689" max="8689" width="11.33203125" style="2" customWidth="1"/>
    <col min="8690" max="8690" width="9.88671875" style="2" customWidth="1"/>
    <col min="8691" max="8691" width="10.109375" style="2" customWidth="1"/>
    <col min="8692" max="8692" width="9.6640625" style="2" customWidth="1"/>
    <col min="8693" max="8693" width="9.88671875" style="2" customWidth="1"/>
    <col min="8694" max="8695" width="5.88671875" style="2" customWidth="1"/>
    <col min="8696" max="8696" width="12.88671875" style="2" customWidth="1"/>
    <col min="8697" max="8698" width="4.109375" style="2" customWidth="1"/>
    <col min="8699" max="8699" width="4.88671875" style="2" customWidth="1"/>
    <col min="8700" max="8700" width="5.33203125" style="2" customWidth="1"/>
    <col min="8701" max="8701" width="5.109375" style="2" customWidth="1"/>
    <col min="8702" max="8702" width="4.109375" style="2" customWidth="1"/>
    <col min="8703" max="8703" width="4.33203125" style="2" customWidth="1"/>
    <col min="8704" max="8704" width="4.44140625" style="2" customWidth="1"/>
    <col min="8705" max="8705" width="4.109375" style="2" customWidth="1"/>
    <col min="8706" max="8706" width="4.6640625" style="2" customWidth="1"/>
    <col min="8707" max="8707" width="6.109375" style="2" customWidth="1"/>
    <col min="8708" max="8708" width="4.33203125" style="2" customWidth="1"/>
    <col min="8709" max="8709" width="19.109375" style="2" customWidth="1"/>
    <col min="8710" max="8940" width="9" style="2"/>
    <col min="8941" max="8941" width="4.109375" style="2" customWidth="1"/>
    <col min="8942" max="8942" width="7.88671875" style="2" customWidth="1"/>
    <col min="8943" max="8943" width="15.44140625" style="2" customWidth="1"/>
    <col min="8944" max="8944" width="13.88671875" style="2" customWidth="1"/>
    <col min="8945" max="8945" width="11.33203125" style="2" customWidth="1"/>
    <col min="8946" max="8946" width="9.88671875" style="2" customWidth="1"/>
    <col min="8947" max="8947" width="10.109375" style="2" customWidth="1"/>
    <col min="8948" max="8948" width="9.6640625" style="2" customWidth="1"/>
    <col min="8949" max="8949" width="9.88671875" style="2" customWidth="1"/>
    <col min="8950" max="8951" width="5.88671875" style="2" customWidth="1"/>
    <col min="8952" max="8952" width="12.88671875" style="2" customWidth="1"/>
    <col min="8953" max="8954" width="4.109375" style="2" customWidth="1"/>
    <col min="8955" max="8955" width="4.88671875" style="2" customWidth="1"/>
    <col min="8956" max="8956" width="5.33203125" style="2" customWidth="1"/>
    <col min="8957" max="8957" width="5.109375" style="2" customWidth="1"/>
    <col min="8958" max="8958" width="4.109375" style="2" customWidth="1"/>
    <col min="8959" max="8959" width="4.33203125" style="2" customWidth="1"/>
    <col min="8960" max="8960" width="4.44140625" style="2" customWidth="1"/>
    <col min="8961" max="8961" width="4.109375" style="2" customWidth="1"/>
    <col min="8962" max="8962" width="4.6640625" style="2" customWidth="1"/>
    <col min="8963" max="8963" width="6.109375" style="2" customWidth="1"/>
    <col min="8964" max="8964" width="4.33203125" style="2" customWidth="1"/>
    <col min="8965" max="8965" width="19.109375" style="2" customWidth="1"/>
    <col min="8966" max="9196" width="9" style="2"/>
    <col min="9197" max="9197" width="4.109375" style="2" customWidth="1"/>
    <col min="9198" max="9198" width="7.88671875" style="2" customWidth="1"/>
    <col min="9199" max="9199" width="15.44140625" style="2" customWidth="1"/>
    <col min="9200" max="9200" width="13.88671875" style="2" customWidth="1"/>
    <col min="9201" max="9201" width="11.33203125" style="2" customWidth="1"/>
    <col min="9202" max="9202" width="9.88671875" style="2" customWidth="1"/>
    <col min="9203" max="9203" width="10.109375" style="2" customWidth="1"/>
    <col min="9204" max="9204" width="9.6640625" style="2" customWidth="1"/>
    <col min="9205" max="9205" width="9.88671875" style="2" customWidth="1"/>
    <col min="9206" max="9207" width="5.88671875" style="2" customWidth="1"/>
    <col min="9208" max="9208" width="12.88671875" style="2" customWidth="1"/>
    <col min="9209" max="9210" width="4.109375" style="2" customWidth="1"/>
    <col min="9211" max="9211" width="4.88671875" style="2" customWidth="1"/>
    <col min="9212" max="9212" width="5.33203125" style="2" customWidth="1"/>
    <col min="9213" max="9213" width="5.109375" style="2" customWidth="1"/>
    <col min="9214" max="9214" width="4.109375" style="2" customWidth="1"/>
    <col min="9215" max="9215" width="4.33203125" style="2" customWidth="1"/>
    <col min="9216" max="9216" width="4.44140625" style="2" customWidth="1"/>
    <col min="9217" max="9217" width="4.109375" style="2" customWidth="1"/>
    <col min="9218" max="9218" width="4.6640625" style="2" customWidth="1"/>
    <col min="9219" max="9219" width="6.109375" style="2" customWidth="1"/>
    <col min="9220" max="9220" width="4.33203125" style="2" customWidth="1"/>
    <col min="9221" max="9221" width="19.109375" style="2" customWidth="1"/>
    <col min="9222" max="9452" width="9" style="2"/>
    <col min="9453" max="9453" width="4.109375" style="2" customWidth="1"/>
    <col min="9454" max="9454" width="7.88671875" style="2" customWidth="1"/>
    <col min="9455" max="9455" width="15.44140625" style="2" customWidth="1"/>
    <col min="9456" max="9456" width="13.88671875" style="2" customWidth="1"/>
    <col min="9457" max="9457" width="11.33203125" style="2" customWidth="1"/>
    <col min="9458" max="9458" width="9.88671875" style="2" customWidth="1"/>
    <col min="9459" max="9459" width="10.109375" style="2" customWidth="1"/>
    <col min="9460" max="9460" width="9.6640625" style="2" customWidth="1"/>
    <col min="9461" max="9461" width="9.88671875" style="2" customWidth="1"/>
    <col min="9462" max="9463" width="5.88671875" style="2" customWidth="1"/>
    <col min="9464" max="9464" width="12.88671875" style="2" customWidth="1"/>
    <col min="9465" max="9466" width="4.109375" style="2" customWidth="1"/>
    <col min="9467" max="9467" width="4.88671875" style="2" customWidth="1"/>
    <col min="9468" max="9468" width="5.33203125" style="2" customWidth="1"/>
    <col min="9469" max="9469" width="5.109375" style="2" customWidth="1"/>
    <col min="9470" max="9470" width="4.109375" style="2" customWidth="1"/>
    <col min="9471" max="9471" width="4.33203125" style="2" customWidth="1"/>
    <col min="9472" max="9472" width="4.44140625" style="2" customWidth="1"/>
    <col min="9473" max="9473" width="4.109375" style="2" customWidth="1"/>
    <col min="9474" max="9474" width="4.6640625" style="2" customWidth="1"/>
    <col min="9475" max="9475" width="6.109375" style="2" customWidth="1"/>
    <col min="9476" max="9476" width="4.33203125" style="2" customWidth="1"/>
    <col min="9477" max="9477" width="19.109375" style="2" customWidth="1"/>
    <col min="9478" max="9708" width="9" style="2"/>
    <col min="9709" max="9709" width="4.109375" style="2" customWidth="1"/>
    <col min="9710" max="9710" width="7.88671875" style="2" customWidth="1"/>
    <col min="9711" max="9711" width="15.44140625" style="2" customWidth="1"/>
    <col min="9712" max="9712" width="13.88671875" style="2" customWidth="1"/>
    <col min="9713" max="9713" width="11.33203125" style="2" customWidth="1"/>
    <col min="9714" max="9714" width="9.88671875" style="2" customWidth="1"/>
    <col min="9715" max="9715" width="10.109375" style="2" customWidth="1"/>
    <col min="9716" max="9716" width="9.6640625" style="2" customWidth="1"/>
    <col min="9717" max="9717" width="9.88671875" style="2" customWidth="1"/>
    <col min="9718" max="9719" width="5.88671875" style="2" customWidth="1"/>
    <col min="9720" max="9720" width="12.88671875" style="2" customWidth="1"/>
    <col min="9721" max="9722" width="4.109375" style="2" customWidth="1"/>
    <col min="9723" max="9723" width="4.88671875" style="2" customWidth="1"/>
    <col min="9724" max="9724" width="5.33203125" style="2" customWidth="1"/>
    <col min="9725" max="9725" width="5.109375" style="2" customWidth="1"/>
    <col min="9726" max="9726" width="4.109375" style="2" customWidth="1"/>
    <col min="9727" max="9727" width="4.33203125" style="2" customWidth="1"/>
    <col min="9728" max="9728" width="4.44140625" style="2" customWidth="1"/>
    <col min="9729" max="9729" width="4.109375" style="2" customWidth="1"/>
    <col min="9730" max="9730" width="4.6640625" style="2" customWidth="1"/>
    <col min="9731" max="9731" width="6.109375" style="2" customWidth="1"/>
    <col min="9732" max="9732" width="4.33203125" style="2" customWidth="1"/>
    <col min="9733" max="9733" width="19.109375" style="2" customWidth="1"/>
    <col min="9734" max="9964" width="9" style="2"/>
    <col min="9965" max="9965" width="4.109375" style="2" customWidth="1"/>
    <col min="9966" max="9966" width="7.88671875" style="2" customWidth="1"/>
    <col min="9967" max="9967" width="15.44140625" style="2" customWidth="1"/>
    <col min="9968" max="9968" width="13.88671875" style="2" customWidth="1"/>
    <col min="9969" max="9969" width="11.33203125" style="2" customWidth="1"/>
    <col min="9970" max="9970" width="9.88671875" style="2" customWidth="1"/>
    <col min="9971" max="9971" width="10.109375" style="2" customWidth="1"/>
    <col min="9972" max="9972" width="9.6640625" style="2" customWidth="1"/>
    <col min="9973" max="9973" width="9.88671875" style="2" customWidth="1"/>
    <col min="9974" max="9975" width="5.88671875" style="2" customWidth="1"/>
    <col min="9976" max="9976" width="12.88671875" style="2" customWidth="1"/>
    <col min="9977" max="9978" width="4.109375" style="2" customWidth="1"/>
    <col min="9979" max="9979" width="4.88671875" style="2" customWidth="1"/>
    <col min="9980" max="9980" width="5.33203125" style="2" customWidth="1"/>
    <col min="9981" max="9981" width="5.109375" style="2" customWidth="1"/>
    <col min="9982" max="9982" width="4.109375" style="2" customWidth="1"/>
    <col min="9983" max="9983" width="4.33203125" style="2" customWidth="1"/>
    <col min="9984" max="9984" width="4.44140625" style="2" customWidth="1"/>
    <col min="9985" max="9985" width="4.109375" style="2" customWidth="1"/>
    <col min="9986" max="9986" width="4.6640625" style="2" customWidth="1"/>
    <col min="9987" max="9987" width="6.109375" style="2" customWidth="1"/>
    <col min="9988" max="9988" width="4.33203125" style="2" customWidth="1"/>
    <col min="9989" max="9989" width="19.109375" style="2" customWidth="1"/>
    <col min="9990" max="10220" width="9" style="2"/>
    <col min="10221" max="10221" width="4.109375" style="2" customWidth="1"/>
    <col min="10222" max="10222" width="7.88671875" style="2" customWidth="1"/>
    <col min="10223" max="10223" width="15.44140625" style="2" customWidth="1"/>
    <col min="10224" max="10224" width="13.88671875" style="2" customWidth="1"/>
    <col min="10225" max="10225" width="11.33203125" style="2" customWidth="1"/>
    <col min="10226" max="10226" width="9.88671875" style="2" customWidth="1"/>
    <col min="10227" max="10227" width="10.109375" style="2" customWidth="1"/>
    <col min="10228" max="10228" width="9.6640625" style="2" customWidth="1"/>
    <col min="10229" max="10229" width="9.88671875" style="2" customWidth="1"/>
    <col min="10230" max="10231" width="5.88671875" style="2" customWidth="1"/>
    <col min="10232" max="10232" width="12.88671875" style="2" customWidth="1"/>
    <col min="10233" max="10234" width="4.109375" style="2" customWidth="1"/>
    <col min="10235" max="10235" width="4.88671875" style="2" customWidth="1"/>
    <col min="10236" max="10236" width="5.33203125" style="2" customWidth="1"/>
    <col min="10237" max="10237" width="5.109375" style="2" customWidth="1"/>
    <col min="10238" max="10238" width="4.109375" style="2" customWidth="1"/>
    <col min="10239" max="10239" width="4.33203125" style="2" customWidth="1"/>
    <col min="10240" max="10240" width="4.44140625" style="2" customWidth="1"/>
    <col min="10241" max="10241" width="4.109375" style="2" customWidth="1"/>
    <col min="10242" max="10242" width="4.6640625" style="2" customWidth="1"/>
    <col min="10243" max="10243" width="6.109375" style="2" customWidth="1"/>
    <col min="10244" max="10244" width="4.33203125" style="2" customWidth="1"/>
    <col min="10245" max="10245" width="19.109375" style="2" customWidth="1"/>
    <col min="10246" max="10476" width="9" style="2"/>
    <col min="10477" max="10477" width="4.109375" style="2" customWidth="1"/>
    <col min="10478" max="10478" width="7.88671875" style="2" customWidth="1"/>
    <col min="10479" max="10479" width="15.44140625" style="2" customWidth="1"/>
    <col min="10480" max="10480" width="13.88671875" style="2" customWidth="1"/>
    <col min="10481" max="10481" width="11.33203125" style="2" customWidth="1"/>
    <col min="10482" max="10482" width="9.88671875" style="2" customWidth="1"/>
    <col min="10483" max="10483" width="10.109375" style="2" customWidth="1"/>
    <col min="10484" max="10484" width="9.6640625" style="2" customWidth="1"/>
    <col min="10485" max="10485" width="9.88671875" style="2" customWidth="1"/>
    <col min="10486" max="10487" width="5.88671875" style="2" customWidth="1"/>
    <col min="10488" max="10488" width="12.88671875" style="2" customWidth="1"/>
    <col min="10489" max="10490" width="4.109375" style="2" customWidth="1"/>
    <col min="10491" max="10491" width="4.88671875" style="2" customWidth="1"/>
    <col min="10492" max="10492" width="5.33203125" style="2" customWidth="1"/>
    <col min="10493" max="10493" width="5.109375" style="2" customWidth="1"/>
    <col min="10494" max="10494" width="4.109375" style="2" customWidth="1"/>
    <col min="10495" max="10495" width="4.33203125" style="2" customWidth="1"/>
    <col min="10496" max="10496" width="4.44140625" style="2" customWidth="1"/>
    <col min="10497" max="10497" width="4.109375" style="2" customWidth="1"/>
    <col min="10498" max="10498" width="4.6640625" style="2" customWidth="1"/>
    <col min="10499" max="10499" width="6.109375" style="2" customWidth="1"/>
    <col min="10500" max="10500" width="4.33203125" style="2" customWidth="1"/>
    <col min="10501" max="10501" width="19.109375" style="2" customWidth="1"/>
    <col min="10502" max="10732" width="9" style="2"/>
    <col min="10733" max="10733" width="4.109375" style="2" customWidth="1"/>
    <col min="10734" max="10734" width="7.88671875" style="2" customWidth="1"/>
    <col min="10735" max="10735" width="15.44140625" style="2" customWidth="1"/>
    <col min="10736" max="10736" width="13.88671875" style="2" customWidth="1"/>
    <col min="10737" max="10737" width="11.33203125" style="2" customWidth="1"/>
    <col min="10738" max="10738" width="9.88671875" style="2" customWidth="1"/>
    <col min="10739" max="10739" width="10.109375" style="2" customWidth="1"/>
    <col min="10740" max="10740" width="9.6640625" style="2" customWidth="1"/>
    <col min="10741" max="10741" width="9.88671875" style="2" customWidth="1"/>
    <col min="10742" max="10743" width="5.88671875" style="2" customWidth="1"/>
    <col min="10744" max="10744" width="12.88671875" style="2" customWidth="1"/>
    <col min="10745" max="10746" width="4.109375" style="2" customWidth="1"/>
    <col min="10747" max="10747" width="4.88671875" style="2" customWidth="1"/>
    <col min="10748" max="10748" width="5.33203125" style="2" customWidth="1"/>
    <col min="10749" max="10749" width="5.109375" style="2" customWidth="1"/>
    <col min="10750" max="10750" width="4.109375" style="2" customWidth="1"/>
    <col min="10751" max="10751" width="4.33203125" style="2" customWidth="1"/>
    <col min="10752" max="10752" width="4.44140625" style="2" customWidth="1"/>
    <col min="10753" max="10753" width="4.109375" style="2" customWidth="1"/>
    <col min="10754" max="10754" width="4.6640625" style="2" customWidth="1"/>
    <col min="10755" max="10755" width="6.109375" style="2" customWidth="1"/>
    <col min="10756" max="10756" width="4.33203125" style="2" customWidth="1"/>
    <col min="10757" max="10757" width="19.109375" style="2" customWidth="1"/>
    <col min="10758" max="10988" width="9" style="2"/>
    <col min="10989" max="10989" width="4.109375" style="2" customWidth="1"/>
    <col min="10990" max="10990" width="7.88671875" style="2" customWidth="1"/>
    <col min="10991" max="10991" width="15.44140625" style="2" customWidth="1"/>
    <col min="10992" max="10992" width="13.88671875" style="2" customWidth="1"/>
    <col min="10993" max="10993" width="11.33203125" style="2" customWidth="1"/>
    <col min="10994" max="10994" width="9.88671875" style="2" customWidth="1"/>
    <col min="10995" max="10995" width="10.109375" style="2" customWidth="1"/>
    <col min="10996" max="10996" width="9.6640625" style="2" customWidth="1"/>
    <col min="10997" max="10997" width="9.88671875" style="2" customWidth="1"/>
    <col min="10998" max="10999" width="5.88671875" style="2" customWidth="1"/>
    <col min="11000" max="11000" width="12.88671875" style="2" customWidth="1"/>
    <col min="11001" max="11002" width="4.109375" style="2" customWidth="1"/>
    <col min="11003" max="11003" width="4.88671875" style="2" customWidth="1"/>
    <col min="11004" max="11004" width="5.33203125" style="2" customWidth="1"/>
    <col min="11005" max="11005" width="5.109375" style="2" customWidth="1"/>
    <col min="11006" max="11006" width="4.109375" style="2" customWidth="1"/>
    <col min="11007" max="11007" width="4.33203125" style="2" customWidth="1"/>
    <col min="11008" max="11008" width="4.44140625" style="2" customWidth="1"/>
    <col min="11009" max="11009" width="4.109375" style="2" customWidth="1"/>
    <col min="11010" max="11010" width="4.6640625" style="2" customWidth="1"/>
    <col min="11011" max="11011" width="6.109375" style="2" customWidth="1"/>
    <col min="11012" max="11012" width="4.33203125" style="2" customWidth="1"/>
    <col min="11013" max="11013" width="19.109375" style="2" customWidth="1"/>
    <col min="11014" max="11244" width="9" style="2"/>
    <col min="11245" max="11245" width="4.109375" style="2" customWidth="1"/>
    <col min="11246" max="11246" width="7.88671875" style="2" customWidth="1"/>
    <col min="11247" max="11247" width="15.44140625" style="2" customWidth="1"/>
    <col min="11248" max="11248" width="13.88671875" style="2" customWidth="1"/>
    <col min="11249" max="11249" width="11.33203125" style="2" customWidth="1"/>
    <col min="11250" max="11250" width="9.88671875" style="2" customWidth="1"/>
    <col min="11251" max="11251" width="10.109375" style="2" customWidth="1"/>
    <col min="11252" max="11252" width="9.6640625" style="2" customWidth="1"/>
    <col min="11253" max="11253" width="9.88671875" style="2" customWidth="1"/>
    <col min="11254" max="11255" width="5.88671875" style="2" customWidth="1"/>
    <col min="11256" max="11256" width="12.88671875" style="2" customWidth="1"/>
    <col min="11257" max="11258" width="4.109375" style="2" customWidth="1"/>
    <col min="11259" max="11259" width="4.88671875" style="2" customWidth="1"/>
    <col min="11260" max="11260" width="5.33203125" style="2" customWidth="1"/>
    <col min="11261" max="11261" width="5.109375" style="2" customWidth="1"/>
    <col min="11262" max="11262" width="4.109375" style="2" customWidth="1"/>
    <col min="11263" max="11263" width="4.33203125" style="2" customWidth="1"/>
    <col min="11264" max="11264" width="4.44140625" style="2" customWidth="1"/>
    <col min="11265" max="11265" width="4.109375" style="2" customWidth="1"/>
    <col min="11266" max="11266" width="4.6640625" style="2" customWidth="1"/>
    <col min="11267" max="11267" width="6.109375" style="2" customWidth="1"/>
    <col min="11268" max="11268" width="4.33203125" style="2" customWidth="1"/>
    <col min="11269" max="11269" width="19.109375" style="2" customWidth="1"/>
    <col min="11270" max="11500" width="9" style="2"/>
    <col min="11501" max="11501" width="4.109375" style="2" customWidth="1"/>
    <col min="11502" max="11502" width="7.88671875" style="2" customWidth="1"/>
    <col min="11503" max="11503" width="15.44140625" style="2" customWidth="1"/>
    <col min="11504" max="11504" width="13.88671875" style="2" customWidth="1"/>
    <col min="11505" max="11505" width="11.33203125" style="2" customWidth="1"/>
    <col min="11506" max="11506" width="9.88671875" style="2" customWidth="1"/>
    <col min="11507" max="11507" width="10.109375" style="2" customWidth="1"/>
    <col min="11508" max="11508" width="9.6640625" style="2" customWidth="1"/>
    <col min="11509" max="11509" width="9.88671875" style="2" customWidth="1"/>
    <col min="11510" max="11511" width="5.88671875" style="2" customWidth="1"/>
    <col min="11512" max="11512" width="12.88671875" style="2" customWidth="1"/>
    <col min="11513" max="11514" width="4.109375" style="2" customWidth="1"/>
    <col min="11515" max="11515" width="4.88671875" style="2" customWidth="1"/>
    <col min="11516" max="11516" width="5.33203125" style="2" customWidth="1"/>
    <col min="11517" max="11517" width="5.109375" style="2" customWidth="1"/>
    <col min="11518" max="11518" width="4.109375" style="2" customWidth="1"/>
    <col min="11519" max="11519" width="4.33203125" style="2" customWidth="1"/>
    <col min="11520" max="11520" width="4.44140625" style="2" customWidth="1"/>
    <col min="11521" max="11521" width="4.109375" style="2" customWidth="1"/>
    <col min="11522" max="11522" width="4.6640625" style="2" customWidth="1"/>
    <col min="11523" max="11523" width="6.109375" style="2" customWidth="1"/>
    <col min="11524" max="11524" width="4.33203125" style="2" customWidth="1"/>
    <col min="11525" max="11525" width="19.109375" style="2" customWidth="1"/>
    <col min="11526" max="11756" width="9" style="2"/>
    <col min="11757" max="11757" width="4.109375" style="2" customWidth="1"/>
    <col min="11758" max="11758" width="7.88671875" style="2" customWidth="1"/>
    <col min="11759" max="11759" width="15.44140625" style="2" customWidth="1"/>
    <col min="11760" max="11760" width="13.88671875" style="2" customWidth="1"/>
    <col min="11761" max="11761" width="11.33203125" style="2" customWidth="1"/>
    <col min="11762" max="11762" width="9.88671875" style="2" customWidth="1"/>
    <col min="11763" max="11763" width="10.109375" style="2" customWidth="1"/>
    <col min="11764" max="11764" width="9.6640625" style="2" customWidth="1"/>
    <col min="11765" max="11765" width="9.88671875" style="2" customWidth="1"/>
    <col min="11766" max="11767" width="5.88671875" style="2" customWidth="1"/>
    <col min="11768" max="11768" width="12.88671875" style="2" customWidth="1"/>
    <col min="11769" max="11770" width="4.109375" style="2" customWidth="1"/>
    <col min="11771" max="11771" width="4.88671875" style="2" customWidth="1"/>
    <col min="11772" max="11772" width="5.33203125" style="2" customWidth="1"/>
    <col min="11773" max="11773" width="5.109375" style="2" customWidth="1"/>
    <col min="11774" max="11774" width="4.109375" style="2" customWidth="1"/>
    <col min="11775" max="11775" width="4.33203125" style="2" customWidth="1"/>
    <col min="11776" max="11776" width="4.44140625" style="2" customWidth="1"/>
    <col min="11777" max="11777" width="4.109375" style="2" customWidth="1"/>
    <col min="11778" max="11778" width="4.6640625" style="2" customWidth="1"/>
    <col min="11779" max="11779" width="6.109375" style="2" customWidth="1"/>
    <col min="11780" max="11780" width="4.33203125" style="2" customWidth="1"/>
    <col min="11781" max="11781" width="19.109375" style="2" customWidth="1"/>
    <col min="11782" max="12012" width="9" style="2"/>
    <col min="12013" max="12013" width="4.109375" style="2" customWidth="1"/>
    <col min="12014" max="12014" width="7.88671875" style="2" customWidth="1"/>
    <col min="12015" max="12015" width="15.44140625" style="2" customWidth="1"/>
    <col min="12016" max="12016" width="13.88671875" style="2" customWidth="1"/>
    <col min="12017" max="12017" width="11.33203125" style="2" customWidth="1"/>
    <col min="12018" max="12018" width="9.88671875" style="2" customWidth="1"/>
    <col min="12019" max="12019" width="10.109375" style="2" customWidth="1"/>
    <col min="12020" max="12020" width="9.6640625" style="2" customWidth="1"/>
    <col min="12021" max="12021" width="9.88671875" style="2" customWidth="1"/>
    <col min="12022" max="12023" width="5.88671875" style="2" customWidth="1"/>
    <col min="12024" max="12024" width="12.88671875" style="2" customWidth="1"/>
    <col min="12025" max="12026" width="4.109375" style="2" customWidth="1"/>
    <col min="12027" max="12027" width="4.88671875" style="2" customWidth="1"/>
    <col min="12028" max="12028" width="5.33203125" style="2" customWidth="1"/>
    <col min="12029" max="12029" width="5.109375" style="2" customWidth="1"/>
    <col min="12030" max="12030" width="4.109375" style="2" customWidth="1"/>
    <col min="12031" max="12031" width="4.33203125" style="2" customWidth="1"/>
    <col min="12032" max="12032" width="4.44140625" style="2" customWidth="1"/>
    <col min="12033" max="12033" width="4.109375" style="2" customWidth="1"/>
    <col min="12034" max="12034" width="4.6640625" style="2" customWidth="1"/>
    <col min="12035" max="12035" width="6.109375" style="2" customWidth="1"/>
    <col min="12036" max="12036" width="4.33203125" style="2" customWidth="1"/>
    <col min="12037" max="12037" width="19.109375" style="2" customWidth="1"/>
    <col min="12038" max="12268" width="9" style="2"/>
    <col min="12269" max="12269" width="4.109375" style="2" customWidth="1"/>
    <col min="12270" max="12270" width="7.88671875" style="2" customWidth="1"/>
    <col min="12271" max="12271" width="15.44140625" style="2" customWidth="1"/>
    <col min="12272" max="12272" width="13.88671875" style="2" customWidth="1"/>
    <col min="12273" max="12273" width="11.33203125" style="2" customWidth="1"/>
    <col min="12274" max="12274" width="9.88671875" style="2" customWidth="1"/>
    <col min="12275" max="12275" width="10.109375" style="2" customWidth="1"/>
    <col min="12276" max="12276" width="9.6640625" style="2" customWidth="1"/>
    <col min="12277" max="12277" width="9.88671875" style="2" customWidth="1"/>
    <col min="12278" max="12279" width="5.88671875" style="2" customWidth="1"/>
    <col min="12280" max="12280" width="12.88671875" style="2" customWidth="1"/>
    <col min="12281" max="12282" width="4.109375" style="2" customWidth="1"/>
    <col min="12283" max="12283" width="4.88671875" style="2" customWidth="1"/>
    <col min="12284" max="12284" width="5.33203125" style="2" customWidth="1"/>
    <col min="12285" max="12285" width="5.109375" style="2" customWidth="1"/>
    <col min="12286" max="12286" width="4.109375" style="2" customWidth="1"/>
    <col min="12287" max="12287" width="4.33203125" style="2" customWidth="1"/>
    <col min="12288" max="12288" width="4.44140625" style="2" customWidth="1"/>
    <col min="12289" max="12289" width="4.109375" style="2" customWidth="1"/>
    <col min="12290" max="12290" width="4.6640625" style="2" customWidth="1"/>
    <col min="12291" max="12291" width="6.109375" style="2" customWidth="1"/>
    <col min="12292" max="12292" width="4.33203125" style="2" customWidth="1"/>
    <col min="12293" max="12293" width="19.109375" style="2" customWidth="1"/>
    <col min="12294" max="12524" width="9" style="2"/>
    <col min="12525" max="12525" width="4.109375" style="2" customWidth="1"/>
    <col min="12526" max="12526" width="7.88671875" style="2" customWidth="1"/>
    <col min="12527" max="12527" width="15.44140625" style="2" customWidth="1"/>
    <col min="12528" max="12528" width="13.88671875" style="2" customWidth="1"/>
    <col min="12529" max="12529" width="11.33203125" style="2" customWidth="1"/>
    <col min="12530" max="12530" width="9.88671875" style="2" customWidth="1"/>
    <col min="12531" max="12531" width="10.109375" style="2" customWidth="1"/>
    <col min="12532" max="12532" width="9.6640625" style="2" customWidth="1"/>
    <col min="12533" max="12533" width="9.88671875" style="2" customWidth="1"/>
    <col min="12534" max="12535" width="5.88671875" style="2" customWidth="1"/>
    <col min="12536" max="12536" width="12.88671875" style="2" customWidth="1"/>
    <col min="12537" max="12538" width="4.109375" style="2" customWidth="1"/>
    <col min="12539" max="12539" width="4.88671875" style="2" customWidth="1"/>
    <col min="12540" max="12540" width="5.33203125" style="2" customWidth="1"/>
    <col min="12541" max="12541" width="5.109375" style="2" customWidth="1"/>
    <col min="12542" max="12542" width="4.109375" style="2" customWidth="1"/>
    <col min="12543" max="12543" width="4.33203125" style="2" customWidth="1"/>
    <col min="12544" max="12544" width="4.44140625" style="2" customWidth="1"/>
    <col min="12545" max="12545" width="4.109375" style="2" customWidth="1"/>
    <col min="12546" max="12546" width="4.6640625" style="2" customWidth="1"/>
    <col min="12547" max="12547" width="6.109375" style="2" customWidth="1"/>
    <col min="12548" max="12548" width="4.33203125" style="2" customWidth="1"/>
    <col min="12549" max="12549" width="19.109375" style="2" customWidth="1"/>
    <col min="12550" max="12780" width="9" style="2"/>
    <col min="12781" max="12781" width="4.109375" style="2" customWidth="1"/>
    <col min="12782" max="12782" width="7.88671875" style="2" customWidth="1"/>
    <col min="12783" max="12783" width="15.44140625" style="2" customWidth="1"/>
    <col min="12784" max="12784" width="13.88671875" style="2" customWidth="1"/>
    <col min="12785" max="12785" width="11.33203125" style="2" customWidth="1"/>
    <col min="12786" max="12786" width="9.88671875" style="2" customWidth="1"/>
    <col min="12787" max="12787" width="10.109375" style="2" customWidth="1"/>
    <col min="12788" max="12788" width="9.6640625" style="2" customWidth="1"/>
    <col min="12789" max="12789" width="9.88671875" style="2" customWidth="1"/>
    <col min="12790" max="12791" width="5.88671875" style="2" customWidth="1"/>
    <col min="12792" max="12792" width="12.88671875" style="2" customWidth="1"/>
    <col min="12793" max="12794" width="4.109375" style="2" customWidth="1"/>
    <col min="12795" max="12795" width="4.88671875" style="2" customWidth="1"/>
    <col min="12796" max="12796" width="5.33203125" style="2" customWidth="1"/>
    <col min="12797" max="12797" width="5.109375" style="2" customWidth="1"/>
    <col min="12798" max="12798" width="4.109375" style="2" customWidth="1"/>
    <col min="12799" max="12799" width="4.33203125" style="2" customWidth="1"/>
    <col min="12800" max="12800" width="4.44140625" style="2" customWidth="1"/>
    <col min="12801" max="12801" width="4.109375" style="2" customWidth="1"/>
    <col min="12802" max="12802" width="4.6640625" style="2" customWidth="1"/>
    <col min="12803" max="12803" width="6.109375" style="2" customWidth="1"/>
    <col min="12804" max="12804" width="4.33203125" style="2" customWidth="1"/>
    <col min="12805" max="12805" width="19.109375" style="2" customWidth="1"/>
    <col min="12806" max="13036" width="9" style="2"/>
    <col min="13037" max="13037" width="4.109375" style="2" customWidth="1"/>
    <col min="13038" max="13038" width="7.88671875" style="2" customWidth="1"/>
    <col min="13039" max="13039" width="15.44140625" style="2" customWidth="1"/>
    <col min="13040" max="13040" width="13.88671875" style="2" customWidth="1"/>
    <col min="13041" max="13041" width="11.33203125" style="2" customWidth="1"/>
    <col min="13042" max="13042" width="9.88671875" style="2" customWidth="1"/>
    <col min="13043" max="13043" width="10.109375" style="2" customWidth="1"/>
    <col min="13044" max="13044" width="9.6640625" style="2" customWidth="1"/>
    <col min="13045" max="13045" width="9.88671875" style="2" customWidth="1"/>
    <col min="13046" max="13047" width="5.88671875" style="2" customWidth="1"/>
    <col min="13048" max="13048" width="12.88671875" style="2" customWidth="1"/>
    <col min="13049" max="13050" width="4.109375" style="2" customWidth="1"/>
    <col min="13051" max="13051" width="4.88671875" style="2" customWidth="1"/>
    <col min="13052" max="13052" width="5.33203125" style="2" customWidth="1"/>
    <col min="13053" max="13053" width="5.109375" style="2" customWidth="1"/>
    <col min="13054" max="13054" width="4.109375" style="2" customWidth="1"/>
    <col min="13055" max="13055" width="4.33203125" style="2" customWidth="1"/>
    <col min="13056" max="13056" width="4.44140625" style="2" customWidth="1"/>
    <col min="13057" max="13057" width="4.109375" style="2" customWidth="1"/>
    <col min="13058" max="13058" width="4.6640625" style="2" customWidth="1"/>
    <col min="13059" max="13059" width="6.109375" style="2" customWidth="1"/>
    <col min="13060" max="13060" width="4.33203125" style="2" customWidth="1"/>
    <col min="13061" max="13061" width="19.109375" style="2" customWidth="1"/>
    <col min="13062" max="13292" width="9" style="2"/>
    <col min="13293" max="13293" width="4.109375" style="2" customWidth="1"/>
    <col min="13294" max="13294" width="7.88671875" style="2" customWidth="1"/>
    <col min="13295" max="13295" width="15.44140625" style="2" customWidth="1"/>
    <col min="13296" max="13296" width="13.88671875" style="2" customWidth="1"/>
    <col min="13297" max="13297" width="11.33203125" style="2" customWidth="1"/>
    <col min="13298" max="13298" width="9.88671875" style="2" customWidth="1"/>
    <col min="13299" max="13299" width="10.109375" style="2" customWidth="1"/>
    <col min="13300" max="13300" width="9.6640625" style="2" customWidth="1"/>
    <col min="13301" max="13301" width="9.88671875" style="2" customWidth="1"/>
    <col min="13302" max="13303" width="5.88671875" style="2" customWidth="1"/>
    <col min="13304" max="13304" width="12.88671875" style="2" customWidth="1"/>
    <col min="13305" max="13306" width="4.109375" style="2" customWidth="1"/>
    <col min="13307" max="13307" width="4.88671875" style="2" customWidth="1"/>
    <col min="13308" max="13308" width="5.33203125" style="2" customWidth="1"/>
    <col min="13309" max="13309" width="5.109375" style="2" customWidth="1"/>
    <col min="13310" max="13310" width="4.109375" style="2" customWidth="1"/>
    <col min="13311" max="13311" width="4.33203125" style="2" customWidth="1"/>
    <col min="13312" max="13312" width="4.44140625" style="2" customWidth="1"/>
    <col min="13313" max="13313" width="4.109375" style="2" customWidth="1"/>
    <col min="13314" max="13314" width="4.6640625" style="2" customWidth="1"/>
    <col min="13315" max="13315" width="6.109375" style="2" customWidth="1"/>
    <col min="13316" max="13316" width="4.33203125" style="2" customWidth="1"/>
    <col min="13317" max="13317" width="19.109375" style="2" customWidth="1"/>
    <col min="13318" max="13548" width="9" style="2"/>
    <col min="13549" max="13549" width="4.109375" style="2" customWidth="1"/>
    <col min="13550" max="13550" width="7.88671875" style="2" customWidth="1"/>
    <col min="13551" max="13551" width="15.44140625" style="2" customWidth="1"/>
    <col min="13552" max="13552" width="13.88671875" style="2" customWidth="1"/>
    <col min="13553" max="13553" width="11.33203125" style="2" customWidth="1"/>
    <col min="13554" max="13554" width="9.88671875" style="2" customWidth="1"/>
    <col min="13555" max="13555" width="10.109375" style="2" customWidth="1"/>
    <col min="13556" max="13556" width="9.6640625" style="2" customWidth="1"/>
    <col min="13557" max="13557" width="9.88671875" style="2" customWidth="1"/>
    <col min="13558" max="13559" width="5.88671875" style="2" customWidth="1"/>
    <col min="13560" max="13560" width="12.88671875" style="2" customWidth="1"/>
    <col min="13561" max="13562" width="4.109375" style="2" customWidth="1"/>
    <col min="13563" max="13563" width="4.88671875" style="2" customWidth="1"/>
    <col min="13564" max="13564" width="5.33203125" style="2" customWidth="1"/>
    <col min="13565" max="13565" width="5.109375" style="2" customWidth="1"/>
    <col min="13566" max="13566" width="4.109375" style="2" customWidth="1"/>
    <col min="13567" max="13567" width="4.33203125" style="2" customWidth="1"/>
    <col min="13568" max="13568" width="4.44140625" style="2" customWidth="1"/>
    <col min="13569" max="13569" width="4.109375" style="2" customWidth="1"/>
    <col min="13570" max="13570" width="4.6640625" style="2" customWidth="1"/>
    <col min="13571" max="13571" width="6.109375" style="2" customWidth="1"/>
    <col min="13572" max="13572" width="4.33203125" style="2" customWidth="1"/>
    <col min="13573" max="13573" width="19.109375" style="2" customWidth="1"/>
    <col min="13574" max="13804" width="9" style="2"/>
    <col min="13805" max="13805" width="4.109375" style="2" customWidth="1"/>
    <col min="13806" max="13806" width="7.88671875" style="2" customWidth="1"/>
    <col min="13807" max="13807" width="15.44140625" style="2" customWidth="1"/>
    <col min="13808" max="13808" width="13.88671875" style="2" customWidth="1"/>
    <col min="13809" max="13809" width="11.33203125" style="2" customWidth="1"/>
    <col min="13810" max="13810" width="9.88671875" style="2" customWidth="1"/>
    <col min="13811" max="13811" width="10.109375" style="2" customWidth="1"/>
    <col min="13812" max="13812" width="9.6640625" style="2" customWidth="1"/>
    <col min="13813" max="13813" width="9.88671875" style="2" customWidth="1"/>
    <col min="13814" max="13815" width="5.88671875" style="2" customWidth="1"/>
    <col min="13816" max="13816" width="12.88671875" style="2" customWidth="1"/>
    <col min="13817" max="13818" width="4.109375" style="2" customWidth="1"/>
    <col min="13819" max="13819" width="4.88671875" style="2" customWidth="1"/>
    <col min="13820" max="13820" width="5.33203125" style="2" customWidth="1"/>
    <col min="13821" max="13821" width="5.109375" style="2" customWidth="1"/>
    <col min="13822" max="13822" width="4.109375" style="2" customWidth="1"/>
    <col min="13823" max="13823" width="4.33203125" style="2" customWidth="1"/>
    <col min="13824" max="13824" width="4.44140625" style="2" customWidth="1"/>
    <col min="13825" max="13825" width="4.109375" style="2" customWidth="1"/>
    <col min="13826" max="13826" width="4.6640625" style="2" customWidth="1"/>
    <col min="13827" max="13827" width="6.109375" style="2" customWidth="1"/>
    <col min="13828" max="13828" width="4.33203125" style="2" customWidth="1"/>
    <col min="13829" max="13829" width="19.109375" style="2" customWidth="1"/>
    <col min="13830" max="14060" width="9" style="2"/>
    <col min="14061" max="14061" width="4.109375" style="2" customWidth="1"/>
    <col min="14062" max="14062" width="7.88671875" style="2" customWidth="1"/>
    <col min="14063" max="14063" width="15.44140625" style="2" customWidth="1"/>
    <col min="14064" max="14064" width="13.88671875" style="2" customWidth="1"/>
    <col min="14065" max="14065" width="11.33203125" style="2" customWidth="1"/>
    <col min="14066" max="14066" width="9.88671875" style="2" customWidth="1"/>
    <col min="14067" max="14067" width="10.109375" style="2" customWidth="1"/>
    <col min="14068" max="14068" width="9.6640625" style="2" customWidth="1"/>
    <col min="14069" max="14069" width="9.88671875" style="2" customWidth="1"/>
    <col min="14070" max="14071" width="5.88671875" style="2" customWidth="1"/>
    <col min="14072" max="14072" width="12.88671875" style="2" customWidth="1"/>
    <col min="14073" max="14074" width="4.109375" style="2" customWidth="1"/>
    <col min="14075" max="14075" width="4.88671875" style="2" customWidth="1"/>
    <col min="14076" max="14076" width="5.33203125" style="2" customWidth="1"/>
    <col min="14077" max="14077" width="5.109375" style="2" customWidth="1"/>
    <col min="14078" max="14078" width="4.109375" style="2" customWidth="1"/>
    <col min="14079" max="14079" width="4.33203125" style="2" customWidth="1"/>
    <col min="14080" max="14080" width="4.44140625" style="2" customWidth="1"/>
    <col min="14081" max="14081" width="4.109375" style="2" customWidth="1"/>
    <col min="14082" max="14082" width="4.6640625" style="2" customWidth="1"/>
    <col min="14083" max="14083" width="6.109375" style="2" customWidth="1"/>
    <col min="14084" max="14084" width="4.33203125" style="2" customWidth="1"/>
    <col min="14085" max="14085" width="19.109375" style="2" customWidth="1"/>
    <col min="14086" max="14316" width="9" style="2"/>
    <col min="14317" max="14317" width="4.109375" style="2" customWidth="1"/>
    <col min="14318" max="14318" width="7.88671875" style="2" customWidth="1"/>
    <col min="14319" max="14319" width="15.44140625" style="2" customWidth="1"/>
    <col min="14320" max="14320" width="13.88671875" style="2" customWidth="1"/>
    <col min="14321" max="14321" width="11.33203125" style="2" customWidth="1"/>
    <col min="14322" max="14322" width="9.88671875" style="2" customWidth="1"/>
    <col min="14323" max="14323" width="10.109375" style="2" customWidth="1"/>
    <col min="14324" max="14324" width="9.6640625" style="2" customWidth="1"/>
    <col min="14325" max="14325" width="9.88671875" style="2" customWidth="1"/>
    <col min="14326" max="14327" width="5.88671875" style="2" customWidth="1"/>
    <col min="14328" max="14328" width="12.88671875" style="2" customWidth="1"/>
    <col min="14329" max="14330" width="4.109375" style="2" customWidth="1"/>
    <col min="14331" max="14331" width="4.88671875" style="2" customWidth="1"/>
    <col min="14332" max="14332" width="5.33203125" style="2" customWidth="1"/>
    <col min="14333" max="14333" width="5.109375" style="2" customWidth="1"/>
    <col min="14334" max="14334" width="4.109375" style="2" customWidth="1"/>
    <col min="14335" max="14335" width="4.33203125" style="2" customWidth="1"/>
    <col min="14336" max="14336" width="4.44140625" style="2" customWidth="1"/>
    <col min="14337" max="14337" width="4.109375" style="2" customWidth="1"/>
    <col min="14338" max="14338" width="4.6640625" style="2" customWidth="1"/>
    <col min="14339" max="14339" width="6.109375" style="2" customWidth="1"/>
    <col min="14340" max="14340" width="4.33203125" style="2" customWidth="1"/>
    <col min="14341" max="14341" width="19.109375" style="2" customWidth="1"/>
    <col min="14342" max="14572" width="9" style="2"/>
    <col min="14573" max="14573" width="4.109375" style="2" customWidth="1"/>
    <col min="14574" max="14574" width="7.88671875" style="2" customWidth="1"/>
    <col min="14575" max="14575" width="15.44140625" style="2" customWidth="1"/>
    <col min="14576" max="14576" width="13.88671875" style="2" customWidth="1"/>
    <col min="14577" max="14577" width="11.33203125" style="2" customWidth="1"/>
    <col min="14578" max="14578" width="9.88671875" style="2" customWidth="1"/>
    <col min="14579" max="14579" width="10.109375" style="2" customWidth="1"/>
    <col min="14580" max="14580" width="9.6640625" style="2" customWidth="1"/>
    <col min="14581" max="14581" width="9.88671875" style="2" customWidth="1"/>
    <col min="14582" max="14583" width="5.88671875" style="2" customWidth="1"/>
    <col min="14584" max="14584" width="12.88671875" style="2" customWidth="1"/>
    <col min="14585" max="14586" width="4.109375" style="2" customWidth="1"/>
    <col min="14587" max="14587" width="4.88671875" style="2" customWidth="1"/>
    <col min="14588" max="14588" width="5.33203125" style="2" customWidth="1"/>
    <col min="14589" max="14589" width="5.109375" style="2" customWidth="1"/>
    <col min="14590" max="14590" width="4.109375" style="2" customWidth="1"/>
    <col min="14591" max="14591" width="4.33203125" style="2" customWidth="1"/>
    <col min="14592" max="14592" width="4.44140625" style="2" customWidth="1"/>
    <col min="14593" max="14593" width="4.109375" style="2" customWidth="1"/>
    <col min="14594" max="14594" width="4.6640625" style="2" customWidth="1"/>
    <col min="14595" max="14595" width="6.109375" style="2" customWidth="1"/>
    <col min="14596" max="14596" width="4.33203125" style="2" customWidth="1"/>
    <col min="14597" max="14597" width="19.109375" style="2" customWidth="1"/>
    <col min="14598" max="14828" width="9" style="2"/>
    <col min="14829" max="14829" width="4.109375" style="2" customWidth="1"/>
    <col min="14830" max="14830" width="7.88671875" style="2" customWidth="1"/>
    <col min="14831" max="14831" width="15.44140625" style="2" customWidth="1"/>
    <col min="14832" max="14832" width="13.88671875" style="2" customWidth="1"/>
    <col min="14833" max="14833" width="11.33203125" style="2" customWidth="1"/>
    <col min="14834" max="14834" width="9.88671875" style="2" customWidth="1"/>
    <col min="14835" max="14835" width="10.109375" style="2" customWidth="1"/>
    <col min="14836" max="14836" width="9.6640625" style="2" customWidth="1"/>
    <col min="14837" max="14837" width="9.88671875" style="2" customWidth="1"/>
    <col min="14838" max="14839" width="5.88671875" style="2" customWidth="1"/>
    <col min="14840" max="14840" width="12.88671875" style="2" customWidth="1"/>
    <col min="14841" max="14842" width="4.109375" style="2" customWidth="1"/>
    <col min="14843" max="14843" width="4.88671875" style="2" customWidth="1"/>
    <col min="14844" max="14844" width="5.33203125" style="2" customWidth="1"/>
    <col min="14845" max="14845" width="5.109375" style="2" customWidth="1"/>
    <col min="14846" max="14846" width="4.109375" style="2" customWidth="1"/>
    <col min="14847" max="14847" width="4.33203125" style="2" customWidth="1"/>
    <col min="14848" max="14848" width="4.44140625" style="2" customWidth="1"/>
    <col min="14849" max="14849" width="4.109375" style="2" customWidth="1"/>
    <col min="14850" max="14850" width="4.6640625" style="2" customWidth="1"/>
    <col min="14851" max="14851" width="6.109375" style="2" customWidth="1"/>
    <col min="14852" max="14852" width="4.33203125" style="2" customWidth="1"/>
    <col min="14853" max="14853" width="19.109375" style="2" customWidth="1"/>
    <col min="14854" max="15084" width="9" style="2"/>
    <col min="15085" max="15085" width="4.109375" style="2" customWidth="1"/>
    <col min="15086" max="15086" width="7.88671875" style="2" customWidth="1"/>
    <col min="15087" max="15087" width="15.44140625" style="2" customWidth="1"/>
    <col min="15088" max="15088" width="13.88671875" style="2" customWidth="1"/>
    <col min="15089" max="15089" width="11.33203125" style="2" customWidth="1"/>
    <col min="15090" max="15090" width="9.88671875" style="2" customWidth="1"/>
    <col min="15091" max="15091" width="10.109375" style="2" customWidth="1"/>
    <col min="15092" max="15092" width="9.6640625" style="2" customWidth="1"/>
    <col min="15093" max="15093" width="9.88671875" style="2" customWidth="1"/>
    <col min="15094" max="15095" width="5.88671875" style="2" customWidth="1"/>
    <col min="15096" max="15096" width="12.88671875" style="2" customWidth="1"/>
    <col min="15097" max="15098" width="4.109375" style="2" customWidth="1"/>
    <col min="15099" max="15099" width="4.88671875" style="2" customWidth="1"/>
    <col min="15100" max="15100" width="5.33203125" style="2" customWidth="1"/>
    <col min="15101" max="15101" width="5.109375" style="2" customWidth="1"/>
    <col min="15102" max="15102" width="4.109375" style="2" customWidth="1"/>
    <col min="15103" max="15103" width="4.33203125" style="2" customWidth="1"/>
    <col min="15104" max="15104" width="4.44140625" style="2" customWidth="1"/>
    <col min="15105" max="15105" width="4.109375" style="2" customWidth="1"/>
    <col min="15106" max="15106" width="4.6640625" style="2" customWidth="1"/>
    <col min="15107" max="15107" width="6.109375" style="2" customWidth="1"/>
    <col min="15108" max="15108" width="4.33203125" style="2" customWidth="1"/>
    <col min="15109" max="15109" width="19.109375" style="2" customWidth="1"/>
    <col min="15110" max="15340" width="9" style="2"/>
    <col min="15341" max="15341" width="4.109375" style="2" customWidth="1"/>
    <col min="15342" max="15342" width="7.88671875" style="2" customWidth="1"/>
    <col min="15343" max="15343" width="15.44140625" style="2" customWidth="1"/>
    <col min="15344" max="15344" width="13.88671875" style="2" customWidth="1"/>
    <col min="15345" max="15345" width="11.33203125" style="2" customWidth="1"/>
    <col min="15346" max="15346" width="9.88671875" style="2" customWidth="1"/>
    <col min="15347" max="15347" width="10.109375" style="2" customWidth="1"/>
    <col min="15348" max="15348" width="9.6640625" style="2" customWidth="1"/>
    <col min="15349" max="15349" width="9.88671875" style="2" customWidth="1"/>
    <col min="15350" max="15351" width="5.88671875" style="2" customWidth="1"/>
    <col min="15352" max="15352" width="12.88671875" style="2" customWidth="1"/>
    <col min="15353" max="15354" width="4.109375" style="2" customWidth="1"/>
    <col min="15355" max="15355" width="4.88671875" style="2" customWidth="1"/>
    <col min="15356" max="15356" width="5.33203125" style="2" customWidth="1"/>
    <col min="15357" max="15357" width="5.109375" style="2" customWidth="1"/>
    <col min="15358" max="15358" width="4.109375" style="2" customWidth="1"/>
    <col min="15359" max="15359" width="4.33203125" style="2" customWidth="1"/>
    <col min="15360" max="15360" width="4.44140625" style="2" customWidth="1"/>
    <col min="15361" max="15361" width="4.109375" style="2" customWidth="1"/>
    <col min="15362" max="15362" width="4.6640625" style="2" customWidth="1"/>
    <col min="15363" max="15363" width="6.109375" style="2" customWidth="1"/>
    <col min="15364" max="15364" width="4.33203125" style="2" customWidth="1"/>
    <col min="15365" max="15365" width="19.109375" style="2" customWidth="1"/>
    <col min="15366" max="15596" width="9" style="2"/>
    <col min="15597" max="15597" width="4.109375" style="2" customWidth="1"/>
    <col min="15598" max="15598" width="7.88671875" style="2" customWidth="1"/>
    <col min="15599" max="15599" width="15.44140625" style="2" customWidth="1"/>
    <col min="15600" max="15600" width="13.88671875" style="2" customWidth="1"/>
    <col min="15601" max="15601" width="11.33203125" style="2" customWidth="1"/>
    <col min="15602" max="15602" width="9.88671875" style="2" customWidth="1"/>
    <col min="15603" max="15603" width="10.109375" style="2" customWidth="1"/>
    <col min="15604" max="15604" width="9.6640625" style="2" customWidth="1"/>
    <col min="15605" max="15605" width="9.88671875" style="2" customWidth="1"/>
    <col min="15606" max="15607" width="5.88671875" style="2" customWidth="1"/>
    <col min="15608" max="15608" width="12.88671875" style="2" customWidth="1"/>
    <col min="15609" max="15610" width="4.109375" style="2" customWidth="1"/>
    <col min="15611" max="15611" width="4.88671875" style="2" customWidth="1"/>
    <col min="15612" max="15612" width="5.33203125" style="2" customWidth="1"/>
    <col min="15613" max="15613" width="5.109375" style="2" customWidth="1"/>
    <col min="15614" max="15614" width="4.109375" style="2" customWidth="1"/>
    <col min="15615" max="15615" width="4.33203125" style="2" customWidth="1"/>
    <col min="15616" max="15616" width="4.44140625" style="2" customWidth="1"/>
    <col min="15617" max="15617" width="4.109375" style="2" customWidth="1"/>
    <col min="15618" max="15618" width="4.6640625" style="2" customWidth="1"/>
    <col min="15619" max="15619" width="6.109375" style="2" customWidth="1"/>
    <col min="15620" max="15620" width="4.33203125" style="2" customWidth="1"/>
    <col min="15621" max="15621" width="19.109375" style="2" customWidth="1"/>
    <col min="15622" max="15852" width="9" style="2"/>
    <col min="15853" max="15853" width="4.109375" style="2" customWidth="1"/>
    <col min="15854" max="15854" width="7.88671875" style="2" customWidth="1"/>
    <col min="15855" max="15855" width="15.44140625" style="2" customWidth="1"/>
    <col min="15856" max="15856" width="13.88671875" style="2" customWidth="1"/>
    <col min="15857" max="15857" width="11.33203125" style="2" customWidth="1"/>
    <col min="15858" max="15858" width="9.88671875" style="2" customWidth="1"/>
    <col min="15859" max="15859" width="10.109375" style="2" customWidth="1"/>
    <col min="15860" max="15860" width="9.6640625" style="2" customWidth="1"/>
    <col min="15861" max="15861" width="9.88671875" style="2" customWidth="1"/>
    <col min="15862" max="15863" width="5.88671875" style="2" customWidth="1"/>
    <col min="15864" max="15864" width="12.88671875" style="2" customWidth="1"/>
    <col min="15865" max="15866" width="4.109375" style="2" customWidth="1"/>
    <col min="15867" max="15867" width="4.88671875" style="2" customWidth="1"/>
    <col min="15868" max="15868" width="5.33203125" style="2" customWidth="1"/>
    <col min="15869" max="15869" width="5.109375" style="2" customWidth="1"/>
    <col min="15870" max="15870" width="4.109375" style="2" customWidth="1"/>
    <col min="15871" max="15871" width="4.33203125" style="2" customWidth="1"/>
    <col min="15872" max="15872" width="4.44140625" style="2" customWidth="1"/>
    <col min="15873" max="15873" width="4.109375" style="2" customWidth="1"/>
    <col min="15874" max="15874" width="4.6640625" style="2" customWidth="1"/>
    <col min="15875" max="15875" width="6.109375" style="2" customWidth="1"/>
    <col min="15876" max="15876" width="4.33203125" style="2" customWidth="1"/>
    <col min="15877" max="15877" width="19.109375" style="2" customWidth="1"/>
    <col min="15878" max="16108" width="9" style="2"/>
    <col min="16109" max="16109" width="4.109375" style="2" customWidth="1"/>
    <col min="16110" max="16110" width="7.88671875" style="2" customWidth="1"/>
    <col min="16111" max="16111" width="15.44140625" style="2" customWidth="1"/>
    <col min="16112" max="16112" width="13.88671875" style="2" customWidth="1"/>
    <col min="16113" max="16113" width="11.33203125" style="2" customWidth="1"/>
    <col min="16114" max="16114" width="9.88671875" style="2" customWidth="1"/>
    <col min="16115" max="16115" width="10.109375" style="2" customWidth="1"/>
    <col min="16116" max="16116" width="9.6640625" style="2" customWidth="1"/>
    <col min="16117" max="16117" width="9.88671875" style="2" customWidth="1"/>
    <col min="16118" max="16119" width="5.88671875" style="2" customWidth="1"/>
    <col min="16120" max="16120" width="12.88671875" style="2" customWidth="1"/>
    <col min="16121" max="16122" width="4.109375" style="2" customWidth="1"/>
    <col min="16123" max="16123" width="4.88671875" style="2" customWidth="1"/>
    <col min="16124" max="16124" width="5.33203125" style="2" customWidth="1"/>
    <col min="16125" max="16125" width="5.109375" style="2" customWidth="1"/>
    <col min="16126" max="16126" width="4.109375" style="2" customWidth="1"/>
    <col min="16127" max="16127" width="4.33203125" style="2" customWidth="1"/>
    <col min="16128" max="16128" width="4.44140625" style="2" customWidth="1"/>
    <col min="16129" max="16129" width="4.109375" style="2" customWidth="1"/>
    <col min="16130" max="16130" width="4.6640625" style="2" customWidth="1"/>
    <col min="16131" max="16131" width="6.109375" style="2" customWidth="1"/>
    <col min="16132" max="16132" width="4.33203125" style="2" customWidth="1"/>
    <col min="16133" max="16133" width="19.109375" style="2" customWidth="1"/>
    <col min="16134" max="16381" width="9" style="2"/>
    <col min="16382" max="16384" width="9" style="2" customWidth="1"/>
  </cols>
  <sheetData>
    <row r="1" spans="1:234" s="106" customFormat="1" ht="24.9" customHeight="1">
      <c r="A1" s="170" t="s">
        <v>19</v>
      </c>
      <c r="B1" s="170"/>
      <c r="C1" s="170"/>
      <c r="D1" s="170"/>
      <c r="E1" s="171"/>
      <c r="F1" s="171"/>
      <c r="G1" s="171"/>
      <c r="H1" s="170"/>
      <c r="I1" s="170"/>
      <c r="J1" s="170"/>
      <c r="K1" s="170"/>
      <c r="L1" s="170"/>
      <c r="M1" s="170"/>
      <c r="N1" s="170"/>
      <c r="O1" s="170"/>
      <c r="P1" s="170"/>
      <c r="Q1" s="170"/>
      <c r="R1" s="170"/>
      <c r="S1" s="170"/>
      <c r="T1" s="170"/>
      <c r="U1" s="170"/>
      <c r="V1" s="170"/>
      <c r="W1" s="170"/>
      <c r="X1" s="170"/>
      <c r="Y1" s="170"/>
    </row>
    <row r="2" spans="1:234" s="106" customFormat="1" ht="24.9" customHeight="1">
      <c r="A2" s="170" t="s">
        <v>68</v>
      </c>
      <c r="B2" s="170"/>
      <c r="C2" s="170"/>
      <c r="D2" s="170"/>
      <c r="E2" s="171"/>
      <c r="F2" s="171"/>
      <c r="G2" s="171"/>
      <c r="H2" s="170"/>
      <c r="I2" s="170"/>
      <c r="J2" s="170"/>
      <c r="K2" s="170"/>
      <c r="L2" s="170"/>
      <c r="M2" s="170"/>
      <c r="N2" s="170"/>
      <c r="O2" s="170"/>
      <c r="P2" s="170"/>
      <c r="Q2" s="170"/>
      <c r="R2" s="170"/>
      <c r="S2" s="170"/>
      <c r="T2" s="170"/>
      <c r="U2" s="170"/>
      <c r="V2" s="170"/>
      <c r="W2" s="170"/>
      <c r="X2" s="170"/>
      <c r="Y2" s="170"/>
    </row>
    <row r="3" spans="1:234" s="1" customFormat="1" ht="24.9" customHeight="1">
      <c r="A3" s="172" t="s">
        <v>88</v>
      </c>
      <c r="B3" s="172"/>
      <c r="C3" s="172"/>
      <c r="D3" s="172"/>
      <c r="E3" s="173"/>
      <c r="F3" s="173"/>
      <c r="G3" s="173"/>
      <c r="H3" s="172"/>
      <c r="I3" s="172"/>
      <c r="J3" s="172"/>
      <c r="K3" s="172"/>
      <c r="L3" s="172"/>
      <c r="M3" s="172"/>
      <c r="N3" s="172"/>
      <c r="O3" s="172"/>
      <c r="P3" s="172"/>
      <c r="Q3" s="172"/>
      <c r="R3" s="172"/>
      <c r="S3" s="172"/>
      <c r="T3" s="172"/>
      <c r="U3" s="172"/>
      <c r="V3" s="172"/>
      <c r="W3" s="172"/>
      <c r="X3" s="172"/>
      <c r="Y3" s="172"/>
      <c r="Z3" s="143"/>
      <c r="AA3" s="160"/>
      <c r="AB3" s="160"/>
      <c r="AC3" s="160"/>
      <c r="AD3" s="160"/>
      <c r="AE3" s="160"/>
      <c r="AF3" s="160"/>
      <c r="AG3" s="160"/>
      <c r="AH3" s="160"/>
      <c r="AI3" s="160"/>
      <c r="AJ3" s="160"/>
      <c r="AK3" s="160"/>
      <c r="AL3" s="160"/>
      <c r="AM3" s="160"/>
      <c r="AN3" s="160"/>
      <c r="AO3" s="160"/>
      <c r="AP3" s="160"/>
      <c r="AQ3" s="160"/>
      <c r="AR3" s="160"/>
      <c r="AS3" s="160"/>
      <c r="AT3" s="160"/>
      <c r="AU3" s="160"/>
      <c r="AV3" s="160"/>
      <c r="AW3" s="160"/>
      <c r="AX3" s="160"/>
      <c r="AY3" s="160"/>
      <c r="AZ3" s="160"/>
      <c r="BA3" s="160"/>
      <c r="BB3" s="160"/>
      <c r="BC3" s="160"/>
      <c r="BD3" s="160"/>
      <c r="BE3" s="160"/>
      <c r="BF3" s="160"/>
      <c r="BG3" s="160"/>
      <c r="BH3" s="160"/>
      <c r="BI3" s="160"/>
      <c r="BJ3" s="160"/>
      <c r="BK3" s="160"/>
      <c r="BL3" s="160"/>
      <c r="BM3" s="160"/>
      <c r="BN3" s="160"/>
      <c r="BO3" s="160"/>
      <c r="BP3" s="160"/>
      <c r="BQ3" s="160"/>
      <c r="BR3" s="160"/>
      <c r="BS3" s="160"/>
      <c r="BT3" s="160"/>
      <c r="BU3" s="160"/>
      <c r="BV3" s="160"/>
      <c r="BW3" s="160"/>
      <c r="BX3" s="160"/>
      <c r="BY3" s="160"/>
      <c r="BZ3" s="160"/>
      <c r="CA3" s="160"/>
      <c r="CB3" s="160"/>
      <c r="CC3" s="160"/>
      <c r="CD3" s="160"/>
      <c r="CE3" s="160"/>
      <c r="CF3" s="160"/>
      <c r="CG3" s="160"/>
      <c r="CH3" s="160"/>
      <c r="CI3" s="160"/>
      <c r="CJ3" s="160"/>
      <c r="CK3" s="160"/>
      <c r="CL3" s="160"/>
      <c r="CM3" s="160"/>
      <c r="CN3" s="160"/>
      <c r="CO3" s="160"/>
      <c r="CP3" s="160"/>
      <c r="CQ3" s="160"/>
      <c r="CR3" s="160"/>
      <c r="CS3" s="160"/>
      <c r="CT3" s="160"/>
      <c r="CU3" s="160"/>
      <c r="CV3" s="160"/>
      <c r="CW3" s="160"/>
      <c r="CX3" s="160"/>
      <c r="CY3" s="160"/>
      <c r="CZ3" s="160"/>
      <c r="DA3" s="160"/>
      <c r="DB3" s="160"/>
      <c r="DC3" s="160"/>
      <c r="DD3" s="160"/>
      <c r="DE3" s="160"/>
      <c r="DF3" s="160"/>
      <c r="DG3" s="160"/>
      <c r="DH3" s="160"/>
      <c r="DI3" s="160"/>
      <c r="DJ3" s="160"/>
      <c r="DK3" s="160"/>
      <c r="DL3" s="160"/>
      <c r="DM3" s="160"/>
      <c r="DN3" s="160"/>
      <c r="DO3" s="160"/>
      <c r="DP3" s="160"/>
      <c r="DQ3" s="160"/>
      <c r="DR3" s="160"/>
      <c r="DS3" s="160"/>
      <c r="DT3" s="160"/>
      <c r="DU3" s="160"/>
      <c r="DV3" s="160"/>
      <c r="DW3" s="160"/>
      <c r="DX3" s="160"/>
      <c r="DY3" s="160"/>
      <c r="DZ3" s="160"/>
      <c r="EA3" s="160"/>
      <c r="EB3" s="160"/>
      <c r="EC3" s="160"/>
      <c r="ED3" s="160"/>
      <c r="EE3" s="160"/>
      <c r="EF3" s="160"/>
      <c r="EG3" s="160"/>
      <c r="EH3" s="160"/>
      <c r="EI3" s="160"/>
      <c r="EJ3" s="160"/>
      <c r="EK3" s="160"/>
      <c r="EL3" s="160"/>
      <c r="EM3" s="160"/>
      <c r="EN3" s="160"/>
      <c r="EO3" s="160"/>
      <c r="EP3" s="160"/>
      <c r="EQ3" s="160"/>
      <c r="ER3" s="160"/>
      <c r="ES3" s="160"/>
      <c r="ET3" s="160"/>
      <c r="EU3" s="160"/>
      <c r="EV3" s="160"/>
      <c r="EW3" s="160"/>
      <c r="EX3" s="160"/>
      <c r="EY3" s="160"/>
      <c r="EZ3" s="160"/>
      <c r="FA3" s="160"/>
      <c r="FB3" s="160"/>
      <c r="FC3" s="160"/>
      <c r="FD3" s="160"/>
      <c r="FE3" s="160"/>
      <c r="FF3" s="160"/>
      <c r="FG3" s="160"/>
      <c r="FH3" s="160"/>
      <c r="FI3" s="160"/>
      <c r="FJ3" s="160"/>
      <c r="FK3" s="160"/>
      <c r="FL3" s="160"/>
      <c r="FM3" s="160"/>
      <c r="FN3" s="160"/>
      <c r="FO3" s="160"/>
      <c r="FP3" s="160"/>
      <c r="FQ3" s="160"/>
      <c r="FR3" s="160"/>
      <c r="FS3" s="160"/>
      <c r="FT3" s="160"/>
      <c r="FU3" s="160"/>
      <c r="FV3" s="160"/>
      <c r="FW3" s="160"/>
      <c r="FX3" s="160"/>
      <c r="FY3" s="160"/>
      <c r="FZ3" s="160"/>
      <c r="GA3" s="160"/>
      <c r="GB3" s="160"/>
      <c r="GC3" s="160"/>
      <c r="GD3" s="160"/>
      <c r="GE3" s="160"/>
      <c r="GF3" s="160"/>
      <c r="GG3" s="160"/>
      <c r="GH3" s="160"/>
      <c r="GI3" s="160"/>
      <c r="GJ3" s="160"/>
      <c r="GK3" s="160"/>
      <c r="GL3" s="160"/>
      <c r="GM3" s="160"/>
      <c r="GN3" s="160"/>
      <c r="GO3" s="160"/>
      <c r="GP3" s="160"/>
      <c r="GQ3" s="160"/>
      <c r="GR3" s="160"/>
      <c r="GS3" s="160"/>
      <c r="GT3" s="160"/>
      <c r="GU3" s="160"/>
      <c r="GV3" s="160"/>
      <c r="GW3" s="160"/>
      <c r="GX3" s="160"/>
      <c r="GY3" s="160"/>
      <c r="GZ3" s="160"/>
      <c r="HA3" s="160"/>
      <c r="HB3" s="160"/>
      <c r="HC3" s="160"/>
      <c r="HD3" s="160"/>
      <c r="HE3" s="160"/>
      <c r="HF3" s="160"/>
      <c r="HG3" s="160"/>
      <c r="HH3" s="160"/>
      <c r="HI3" s="160"/>
      <c r="HJ3" s="160"/>
      <c r="HK3" s="160"/>
      <c r="HL3" s="160"/>
      <c r="HM3" s="160"/>
      <c r="HN3" s="160"/>
      <c r="HO3" s="160"/>
      <c r="HP3" s="160"/>
      <c r="HQ3" s="160"/>
      <c r="HR3" s="160"/>
      <c r="HS3" s="160"/>
      <c r="HT3" s="160"/>
      <c r="HU3" s="160"/>
      <c r="HV3" s="160"/>
      <c r="HW3" s="160"/>
      <c r="HX3" s="160"/>
      <c r="HY3" s="160"/>
      <c r="HZ3" s="160"/>
    </row>
    <row r="4" spans="1:234" ht="24.9" customHeight="1">
      <c r="A4" s="163" t="s">
        <v>22</v>
      </c>
      <c r="B4" s="163"/>
      <c r="C4" s="163"/>
      <c r="D4" s="163"/>
      <c r="E4" s="163"/>
      <c r="F4" s="163"/>
      <c r="G4" s="163"/>
      <c r="H4" s="163"/>
      <c r="I4" s="163"/>
      <c r="J4" s="163"/>
      <c r="K4" s="163"/>
      <c r="L4" s="163"/>
      <c r="M4" s="163"/>
      <c r="N4" s="163"/>
      <c r="O4" s="163"/>
      <c r="P4" s="163"/>
      <c r="Q4" s="163"/>
      <c r="R4" s="163"/>
      <c r="S4" s="163"/>
      <c r="T4" s="163"/>
      <c r="U4" s="163"/>
      <c r="V4" s="163"/>
      <c r="W4" s="163"/>
      <c r="X4" s="163"/>
      <c r="Y4" s="163"/>
    </row>
    <row r="5" spans="1:234" s="3" customFormat="1" ht="42.6" customHeight="1">
      <c r="A5" s="154" t="s">
        <v>0</v>
      </c>
      <c r="B5" s="156" t="s">
        <v>69</v>
      </c>
      <c r="C5" s="156" t="s">
        <v>70</v>
      </c>
      <c r="D5" s="159" t="s">
        <v>71</v>
      </c>
      <c r="E5" s="154" t="s">
        <v>1</v>
      </c>
      <c r="F5" s="161" t="s">
        <v>2</v>
      </c>
      <c r="G5" s="175"/>
      <c r="H5" s="174" t="s">
        <v>3</v>
      </c>
      <c r="I5" s="174"/>
      <c r="J5" s="174"/>
      <c r="K5" s="174"/>
      <c r="L5" s="174"/>
      <c r="M5" s="169" t="s">
        <v>77</v>
      </c>
      <c r="N5" s="169"/>
      <c r="O5" s="169" t="s">
        <v>78</v>
      </c>
      <c r="P5" s="169"/>
      <c r="Q5" s="169"/>
      <c r="R5" s="175" t="s">
        <v>4</v>
      </c>
      <c r="S5" s="175"/>
      <c r="T5" s="175" t="s">
        <v>5</v>
      </c>
      <c r="U5" s="175"/>
      <c r="V5" s="161" t="s">
        <v>6</v>
      </c>
      <c r="W5" s="162"/>
      <c r="X5" s="162"/>
      <c r="Y5" s="168" t="s">
        <v>7</v>
      </c>
    </row>
    <row r="6" spans="1:234" s="4" customFormat="1" ht="39.6" customHeight="1">
      <c r="A6" s="155"/>
      <c r="B6" s="157"/>
      <c r="C6" s="158"/>
      <c r="D6" s="158"/>
      <c r="E6" s="164"/>
      <c r="F6" s="154" t="s">
        <v>8</v>
      </c>
      <c r="G6" s="154" t="s">
        <v>9</v>
      </c>
      <c r="H6" s="157" t="s">
        <v>72</v>
      </c>
      <c r="I6" s="168" t="s">
        <v>10</v>
      </c>
      <c r="J6" s="168"/>
      <c r="K6" s="168"/>
      <c r="L6" s="168"/>
      <c r="M6" s="167" t="s">
        <v>11</v>
      </c>
      <c r="N6" s="167" t="s">
        <v>12</v>
      </c>
      <c r="O6" s="169" t="s">
        <v>79</v>
      </c>
      <c r="P6" s="169"/>
      <c r="Q6" s="169" t="s">
        <v>80</v>
      </c>
      <c r="R6" s="167" t="s">
        <v>13</v>
      </c>
      <c r="S6" s="167" t="s">
        <v>14</v>
      </c>
      <c r="T6" s="167" t="s">
        <v>13</v>
      </c>
      <c r="U6" s="167" t="s">
        <v>14</v>
      </c>
      <c r="V6" s="166" t="s">
        <v>15</v>
      </c>
      <c r="W6" s="165" t="s">
        <v>81</v>
      </c>
      <c r="X6" s="166" t="s">
        <v>16</v>
      </c>
      <c r="Y6" s="155"/>
    </row>
    <row r="7" spans="1:234" s="4" customFormat="1" ht="58.35" customHeight="1">
      <c r="A7" s="155"/>
      <c r="B7" s="157"/>
      <c r="C7" s="158"/>
      <c r="D7" s="158"/>
      <c r="E7" s="164"/>
      <c r="F7" s="168"/>
      <c r="G7" s="168"/>
      <c r="H7" s="158"/>
      <c r="I7" s="97" t="s">
        <v>73</v>
      </c>
      <c r="J7" s="97" t="s">
        <v>74</v>
      </c>
      <c r="K7" s="98" t="s">
        <v>75</v>
      </c>
      <c r="L7" s="98" t="s">
        <v>76</v>
      </c>
      <c r="M7" s="167"/>
      <c r="N7" s="167"/>
      <c r="O7" s="105" t="s">
        <v>67</v>
      </c>
      <c r="P7" s="105" t="s">
        <v>17</v>
      </c>
      <c r="Q7" s="169"/>
      <c r="R7" s="167"/>
      <c r="S7" s="167"/>
      <c r="T7" s="167"/>
      <c r="U7" s="167"/>
      <c r="V7" s="167"/>
      <c r="W7" s="165"/>
      <c r="X7" s="167"/>
      <c r="Y7" s="155"/>
    </row>
    <row r="8" spans="1:234" s="30" customFormat="1" ht="54" customHeight="1" outlineLevel="1">
      <c r="A8" s="23">
        <v>109</v>
      </c>
      <c r="B8" s="24" t="s">
        <v>236</v>
      </c>
      <c r="C8" s="24" t="s">
        <v>28</v>
      </c>
      <c r="D8" s="25">
        <v>32900000</v>
      </c>
      <c r="E8" s="23">
        <v>10904</v>
      </c>
      <c r="F8" s="26">
        <v>11002</v>
      </c>
      <c r="G8" s="23">
        <v>11002</v>
      </c>
      <c r="H8" s="101" t="s">
        <v>29</v>
      </c>
      <c r="I8" s="25">
        <v>1607000</v>
      </c>
      <c r="J8" s="27">
        <v>0</v>
      </c>
      <c r="K8" s="27">
        <v>0</v>
      </c>
      <c r="L8" s="27">
        <v>1607000</v>
      </c>
      <c r="M8" s="23" t="s">
        <v>62</v>
      </c>
      <c r="N8" s="28"/>
      <c r="O8" s="23"/>
      <c r="P8" s="23"/>
      <c r="Q8" s="23" t="s">
        <v>20</v>
      </c>
      <c r="R8" s="23"/>
      <c r="S8" s="28"/>
      <c r="T8" s="23"/>
      <c r="U8" s="28"/>
      <c r="V8" s="23"/>
      <c r="W8" s="23"/>
      <c r="X8" s="28"/>
      <c r="Y8" s="139" t="s">
        <v>234</v>
      </c>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c r="BF8" s="29"/>
      <c r="BG8" s="29"/>
      <c r="BH8" s="29"/>
      <c r="BI8" s="29"/>
      <c r="BJ8" s="29"/>
      <c r="BK8" s="29"/>
      <c r="BL8" s="29"/>
      <c r="BM8" s="29"/>
      <c r="BN8" s="29"/>
      <c r="BO8" s="29"/>
      <c r="BP8" s="29"/>
      <c r="BQ8" s="29"/>
      <c r="BR8" s="29"/>
      <c r="BS8" s="29"/>
      <c r="BT8" s="29"/>
      <c r="BU8" s="29"/>
      <c r="BV8" s="29"/>
      <c r="BW8" s="29"/>
      <c r="BX8" s="29"/>
      <c r="BY8" s="29"/>
      <c r="BZ8" s="29"/>
      <c r="CA8" s="29"/>
      <c r="CB8" s="29"/>
      <c r="CC8" s="29"/>
      <c r="CD8" s="29"/>
      <c r="CE8" s="29"/>
      <c r="CF8" s="29"/>
      <c r="CG8" s="29"/>
      <c r="CH8" s="29"/>
      <c r="CI8" s="29"/>
      <c r="CJ8" s="29"/>
      <c r="CK8" s="29"/>
      <c r="CL8" s="29"/>
      <c r="CM8" s="29"/>
      <c r="CN8" s="29"/>
      <c r="CO8" s="29"/>
      <c r="CP8" s="29"/>
      <c r="CQ8" s="29"/>
      <c r="CR8" s="29"/>
      <c r="CS8" s="29"/>
      <c r="CT8" s="29"/>
      <c r="CU8" s="29"/>
      <c r="CV8" s="29"/>
      <c r="CW8" s="29"/>
      <c r="CX8" s="29"/>
      <c r="CY8" s="29"/>
      <c r="CZ8" s="29"/>
      <c r="DA8" s="29"/>
      <c r="DB8" s="29"/>
      <c r="DC8" s="29"/>
      <c r="DD8" s="29"/>
      <c r="DE8" s="29"/>
      <c r="DF8" s="29"/>
      <c r="DG8" s="29"/>
      <c r="DH8" s="29"/>
      <c r="DI8" s="29"/>
      <c r="DJ8" s="29"/>
      <c r="DK8" s="29"/>
      <c r="DL8" s="29"/>
      <c r="DM8" s="29"/>
      <c r="DN8" s="29"/>
      <c r="DO8" s="29"/>
      <c r="DP8" s="29"/>
      <c r="DQ8" s="29"/>
      <c r="DR8" s="29"/>
      <c r="DS8" s="29"/>
      <c r="DT8" s="29"/>
      <c r="DU8" s="29"/>
      <c r="DV8" s="29"/>
      <c r="DW8" s="29"/>
      <c r="DX8" s="29"/>
      <c r="DY8" s="29"/>
      <c r="DZ8" s="29"/>
      <c r="EA8" s="29"/>
      <c r="EB8" s="29"/>
      <c r="EC8" s="29"/>
      <c r="ED8" s="29"/>
      <c r="EE8" s="29"/>
      <c r="EF8" s="29"/>
      <c r="EG8" s="29"/>
      <c r="EH8" s="29"/>
      <c r="EI8" s="29"/>
      <c r="EJ8" s="29"/>
      <c r="EK8" s="29"/>
      <c r="EL8" s="29"/>
      <c r="EM8" s="29"/>
      <c r="EN8" s="29"/>
      <c r="EO8" s="29"/>
      <c r="EP8" s="29"/>
      <c r="EQ8" s="29"/>
      <c r="ER8" s="29"/>
      <c r="ES8" s="29"/>
      <c r="ET8" s="29"/>
      <c r="EU8" s="29"/>
      <c r="EV8" s="29"/>
      <c r="EW8" s="29"/>
      <c r="EX8" s="29"/>
      <c r="EY8" s="29"/>
      <c r="EZ8" s="29"/>
      <c r="FA8" s="29"/>
      <c r="FB8" s="29"/>
      <c r="FC8" s="29"/>
      <c r="FD8" s="29"/>
      <c r="FE8" s="29"/>
      <c r="FF8" s="29"/>
      <c r="FG8" s="29"/>
      <c r="FH8" s="29"/>
      <c r="FI8" s="29"/>
      <c r="FJ8" s="29"/>
      <c r="FK8" s="29"/>
      <c r="FL8" s="29"/>
      <c r="FM8" s="29"/>
      <c r="FN8" s="29"/>
      <c r="FO8" s="29"/>
      <c r="FP8" s="29"/>
      <c r="FQ8" s="29"/>
      <c r="FR8" s="29"/>
      <c r="FS8" s="29"/>
      <c r="FT8" s="29"/>
      <c r="FU8" s="29"/>
      <c r="FV8" s="29"/>
      <c r="FW8" s="29"/>
      <c r="FX8" s="29"/>
      <c r="FY8" s="29"/>
      <c r="FZ8" s="29"/>
      <c r="GA8" s="29"/>
      <c r="GB8" s="29"/>
      <c r="GC8" s="29"/>
      <c r="GD8" s="29"/>
      <c r="GE8" s="29"/>
      <c r="GF8" s="29"/>
      <c r="GG8" s="29"/>
    </row>
    <row r="9" spans="1:234" s="30" customFormat="1" ht="54" customHeight="1" outlineLevel="1">
      <c r="A9" s="31">
        <v>109</v>
      </c>
      <c r="B9" s="24" t="s">
        <v>27</v>
      </c>
      <c r="C9" s="24" t="s">
        <v>233</v>
      </c>
      <c r="D9" s="32">
        <v>1500000</v>
      </c>
      <c r="E9" s="31">
        <v>10712</v>
      </c>
      <c r="F9" s="114">
        <v>10912</v>
      </c>
      <c r="G9" s="115">
        <v>10912</v>
      </c>
      <c r="H9" s="102" t="s">
        <v>29</v>
      </c>
      <c r="I9" s="32">
        <v>1493755</v>
      </c>
      <c r="J9" s="33">
        <v>0</v>
      </c>
      <c r="K9" s="33">
        <v>0</v>
      </c>
      <c r="L9" s="33">
        <v>1493755</v>
      </c>
      <c r="M9" s="23" t="s">
        <v>62</v>
      </c>
      <c r="N9" s="34"/>
      <c r="O9" s="31"/>
      <c r="P9" s="31"/>
      <c r="Q9" s="23" t="s">
        <v>62</v>
      </c>
      <c r="R9" s="31"/>
      <c r="S9" s="34"/>
      <c r="T9" s="31"/>
      <c r="U9" s="34"/>
      <c r="V9" s="31"/>
      <c r="W9" s="31"/>
      <c r="X9" s="34"/>
      <c r="Y9" s="61" t="s">
        <v>235</v>
      </c>
      <c r="Z9" s="29"/>
      <c r="AA9" s="29"/>
      <c r="AB9" s="29"/>
      <c r="AC9" s="29"/>
      <c r="AD9" s="29"/>
      <c r="AE9" s="29"/>
      <c r="AF9" s="29"/>
      <c r="AG9" s="29"/>
      <c r="AH9" s="29"/>
      <c r="AI9" s="29"/>
      <c r="AJ9" s="29"/>
      <c r="AK9" s="29"/>
      <c r="AL9" s="29"/>
      <c r="AM9" s="29"/>
      <c r="AN9" s="29"/>
      <c r="AO9" s="29"/>
      <c r="AP9" s="29"/>
      <c r="AQ9" s="29"/>
      <c r="AR9" s="29"/>
      <c r="AS9" s="29"/>
      <c r="AT9" s="29"/>
      <c r="AU9" s="29"/>
      <c r="AV9" s="29"/>
      <c r="AW9" s="29"/>
      <c r="AX9" s="29"/>
      <c r="AY9" s="29"/>
      <c r="AZ9" s="29"/>
      <c r="BA9" s="29"/>
      <c r="BB9" s="29"/>
      <c r="BC9" s="29"/>
      <c r="BD9" s="29"/>
      <c r="BE9" s="29"/>
      <c r="BF9" s="29"/>
      <c r="BG9" s="29"/>
      <c r="BH9" s="29"/>
      <c r="BI9" s="29"/>
      <c r="BJ9" s="29"/>
      <c r="BK9" s="29"/>
      <c r="BL9" s="29"/>
      <c r="BM9" s="29"/>
      <c r="BN9" s="29"/>
      <c r="BO9" s="29"/>
      <c r="BP9" s="29"/>
      <c r="BQ9" s="29"/>
      <c r="BR9" s="29"/>
      <c r="BS9" s="29"/>
      <c r="BT9" s="29"/>
      <c r="BU9" s="29"/>
      <c r="BV9" s="29"/>
      <c r="BW9" s="29"/>
      <c r="BX9" s="29"/>
      <c r="BY9" s="29"/>
      <c r="BZ9" s="29"/>
      <c r="CA9" s="29"/>
      <c r="CB9" s="29"/>
      <c r="CC9" s="29"/>
      <c r="CD9" s="29"/>
      <c r="CE9" s="29"/>
      <c r="CF9" s="29"/>
      <c r="CG9" s="29"/>
      <c r="CH9" s="29"/>
      <c r="CI9" s="29"/>
      <c r="CJ9" s="29"/>
      <c r="CK9" s="29"/>
      <c r="CL9" s="29"/>
      <c r="CM9" s="29"/>
      <c r="CN9" s="29"/>
      <c r="CO9" s="29"/>
      <c r="CP9" s="29"/>
      <c r="CQ9" s="29"/>
      <c r="CR9" s="29"/>
      <c r="CS9" s="29"/>
      <c r="CT9" s="29"/>
      <c r="CU9" s="29"/>
      <c r="CV9" s="29"/>
      <c r="CW9" s="29"/>
      <c r="CX9" s="29"/>
      <c r="CY9" s="29"/>
      <c r="CZ9" s="29"/>
      <c r="DA9" s="29"/>
      <c r="DB9" s="29"/>
      <c r="DC9" s="29"/>
      <c r="DD9" s="29"/>
      <c r="DE9" s="29"/>
      <c r="DF9" s="29"/>
      <c r="DG9" s="29"/>
      <c r="DH9" s="29"/>
      <c r="DI9" s="29"/>
      <c r="DJ9" s="29"/>
      <c r="DK9" s="29"/>
      <c r="DL9" s="29"/>
      <c r="DM9" s="29"/>
      <c r="DN9" s="29"/>
      <c r="DO9" s="29"/>
      <c r="DP9" s="29"/>
      <c r="DQ9" s="29"/>
      <c r="DR9" s="29"/>
      <c r="DS9" s="29"/>
      <c r="DT9" s="29"/>
      <c r="DU9" s="29"/>
      <c r="DV9" s="29"/>
      <c r="DW9" s="29"/>
      <c r="DX9" s="29"/>
      <c r="DY9" s="29"/>
      <c r="DZ9" s="29"/>
      <c r="EA9" s="29"/>
      <c r="EB9" s="29"/>
      <c r="EC9" s="29"/>
      <c r="ED9" s="29"/>
      <c r="EE9" s="29"/>
      <c r="EF9" s="29"/>
      <c r="EG9" s="29"/>
      <c r="EH9" s="29"/>
      <c r="EI9" s="29"/>
      <c r="EJ9" s="29"/>
      <c r="EK9" s="29"/>
      <c r="EL9" s="29"/>
      <c r="EM9" s="29"/>
      <c r="EN9" s="29"/>
      <c r="EO9" s="29"/>
      <c r="EP9" s="29"/>
      <c r="EQ9" s="29"/>
      <c r="ER9" s="29"/>
      <c r="ES9" s="29"/>
      <c r="ET9" s="29"/>
      <c r="EU9" s="29"/>
      <c r="EV9" s="29"/>
      <c r="EW9" s="29"/>
      <c r="EX9" s="29"/>
      <c r="EY9" s="29"/>
      <c r="EZ9" s="29"/>
      <c r="FA9" s="29"/>
      <c r="FB9" s="29"/>
      <c r="FC9" s="29"/>
      <c r="FD9" s="29"/>
      <c r="FE9" s="29"/>
      <c r="FF9" s="29"/>
      <c r="FG9" s="29"/>
      <c r="FH9" s="29"/>
      <c r="FI9" s="29"/>
      <c r="FJ9" s="29"/>
      <c r="FK9" s="29"/>
      <c r="FL9" s="29"/>
      <c r="FM9" s="29"/>
      <c r="FN9" s="29"/>
      <c r="FO9" s="29"/>
      <c r="FP9" s="29"/>
      <c r="FQ9" s="29"/>
      <c r="FR9" s="29"/>
      <c r="FS9" s="29"/>
      <c r="FT9" s="29"/>
      <c r="FU9" s="29"/>
      <c r="FV9" s="29"/>
      <c r="FW9" s="29"/>
      <c r="FX9" s="29"/>
      <c r="FY9" s="29"/>
      <c r="FZ9" s="29"/>
      <c r="GA9" s="29"/>
      <c r="GB9" s="29"/>
      <c r="GC9" s="29"/>
      <c r="GD9" s="29"/>
      <c r="GE9" s="29"/>
      <c r="GF9" s="29"/>
      <c r="GG9" s="29"/>
    </row>
    <row r="10" spans="1:234" s="42" customFormat="1" ht="54" customHeight="1">
      <c r="A10" s="153" t="s">
        <v>90</v>
      </c>
      <c r="B10" s="153"/>
      <c r="C10" s="153"/>
      <c r="D10" s="126">
        <f>SUM(D8:D9)</f>
        <v>34400000</v>
      </c>
      <c r="E10" s="127"/>
      <c r="F10" s="127"/>
      <c r="G10" s="128"/>
      <c r="H10" s="129"/>
      <c r="I10" s="126">
        <f>SUM(I8:I9)</f>
        <v>3100755</v>
      </c>
      <c r="J10" s="130">
        <f>SUM(J8:J9)</f>
        <v>0</v>
      </c>
      <c r="K10" s="130">
        <f>SUM(K8:K9)</f>
        <v>0</v>
      </c>
      <c r="L10" s="126">
        <f>SUM(L8:L9)</f>
        <v>3100755</v>
      </c>
      <c r="M10" s="37"/>
      <c r="N10" s="37"/>
      <c r="O10" s="37"/>
      <c r="P10" s="37"/>
      <c r="Q10" s="37"/>
      <c r="R10" s="37"/>
      <c r="S10" s="127"/>
      <c r="T10" s="127"/>
      <c r="U10" s="127"/>
      <c r="V10" s="127"/>
      <c r="W10" s="127"/>
      <c r="X10" s="127"/>
      <c r="Y10" s="41"/>
    </row>
    <row r="11" spans="1:234" s="117" customFormat="1" ht="51.75" customHeight="1">
      <c r="A11" s="119">
        <v>109</v>
      </c>
      <c r="B11" s="132" t="s">
        <v>237</v>
      </c>
      <c r="C11" s="132" t="s">
        <v>213</v>
      </c>
      <c r="D11" s="122">
        <v>950000</v>
      </c>
      <c r="E11" s="31">
        <v>10912</v>
      </c>
      <c r="F11" s="131">
        <v>11004</v>
      </c>
      <c r="G11" s="31">
        <v>11004</v>
      </c>
      <c r="H11" s="122" t="s">
        <v>30</v>
      </c>
      <c r="I11" s="122">
        <v>950000</v>
      </c>
      <c r="J11" s="122">
        <v>0</v>
      </c>
      <c r="K11" s="122">
        <v>0</v>
      </c>
      <c r="L11" s="122">
        <v>950000</v>
      </c>
      <c r="M11" s="23" t="s">
        <v>62</v>
      </c>
      <c r="N11" s="134"/>
      <c r="O11" s="134"/>
      <c r="P11" s="135"/>
      <c r="Q11" s="23" t="s">
        <v>62</v>
      </c>
      <c r="R11" s="135"/>
      <c r="S11" s="119"/>
      <c r="T11" s="119"/>
      <c r="U11" s="43"/>
      <c r="V11" s="43"/>
      <c r="W11" s="119"/>
      <c r="X11" s="119"/>
      <c r="Y11" s="139" t="s">
        <v>238</v>
      </c>
    </row>
    <row r="12" spans="1:234" s="77" customFormat="1" ht="62.25" customHeight="1">
      <c r="A12" s="119">
        <v>109</v>
      </c>
      <c r="B12" s="132" t="s">
        <v>214</v>
      </c>
      <c r="C12" s="132" t="s">
        <v>232</v>
      </c>
      <c r="D12" s="122">
        <v>680000</v>
      </c>
      <c r="E12" s="31">
        <v>10909</v>
      </c>
      <c r="F12" s="131">
        <v>11009</v>
      </c>
      <c r="G12" s="31">
        <v>11009</v>
      </c>
      <c r="H12" s="122" t="s">
        <v>30</v>
      </c>
      <c r="I12" s="122">
        <v>680000</v>
      </c>
      <c r="J12" s="122">
        <v>0</v>
      </c>
      <c r="K12" s="122">
        <v>0</v>
      </c>
      <c r="L12" s="122">
        <v>680000</v>
      </c>
      <c r="M12" s="23" t="s">
        <v>41</v>
      </c>
      <c r="N12" s="133"/>
      <c r="O12" s="133"/>
      <c r="P12" s="43"/>
      <c r="Q12" s="23" t="s">
        <v>62</v>
      </c>
      <c r="R12" s="43"/>
      <c r="S12" s="133"/>
      <c r="T12" s="133"/>
      <c r="U12" s="43"/>
      <c r="V12" s="43"/>
      <c r="W12" s="133"/>
      <c r="X12" s="133"/>
      <c r="Y12" s="61" t="s">
        <v>240</v>
      </c>
    </row>
    <row r="13" spans="1:234" s="46" customFormat="1" ht="54" customHeight="1">
      <c r="A13" s="144" t="s">
        <v>215</v>
      </c>
      <c r="B13" s="144"/>
      <c r="C13" s="144"/>
      <c r="D13" s="44">
        <f>SUM(D11:D12)</f>
        <v>1630000</v>
      </c>
      <c r="E13" s="45"/>
      <c r="F13" s="45"/>
      <c r="G13" s="45"/>
      <c r="H13" s="103"/>
      <c r="I13" s="44">
        <f>SUM(I11:I12)</f>
        <v>1630000</v>
      </c>
      <c r="J13" s="44">
        <f>SUM(J11:J12)</f>
        <v>0</v>
      </c>
      <c r="K13" s="44">
        <f>SUM(K11:K12)</f>
        <v>0</v>
      </c>
      <c r="L13" s="44">
        <f>SUM(L11:L12)</f>
        <v>1630000</v>
      </c>
      <c r="M13" s="45"/>
      <c r="N13" s="45"/>
      <c r="O13" s="45"/>
      <c r="P13" s="45"/>
      <c r="Q13" s="45"/>
      <c r="R13" s="45"/>
      <c r="S13" s="37"/>
      <c r="T13" s="37"/>
      <c r="U13" s="37"/>
      <c r="V13" s="37"/>
      <c r="W13" s="37"/>
      <c r="X13" s="37"/>
      <c r="Y13" s="41"/>
    </row>
    <row r="14" spans="1:234" s="77" customFormat="1" ht="62.25" customHeight="1">
      <c r="A14" s="119">
        <v>109</v>
      </c>
      <c r="B14" s="132" t="s">
        <v>239</v>
      </c>
      <c r="C14" s="132" t="s">
        <v>245</v>
      </c>
      <c r="D14" s="125">
        <v>29857000</v>
      </c>
      <c r="E14" s="31">
        <v>10901</v>
      </c>
      <c r="F14" s="131">
        <v>11005</v>
      </c>
      <c r="G14" s="31">
        <v>11004</v>
      </c>
      <c r="H14" s="102" t="s">
        <v>248</v>
      </c>
      <c r="I14" s="125">
        <v>493400</v>
      </c>
      <c r="J14" s="125">
        <v>0</v>
      </c>
      <c r="K14" s="125">
        <v>0</v>
      </c>
      <c r="L14" s="125">
        <v>493400</v>
      </c>
      <c r="M14" s="23"/>
      <c r="N14" s="23" t="s">
        <v>20</v>
      </c>
      <c r="O14" s="133"/>
      <c r="P14" s="43"/>
      <c r="Q14" s="23" t="s">
        <v>20</v>
      </c>
      <c r="R14" s="43"/>
      <c r="S14" s="133"/>
      <c r="T14" s="133"/>
      <c r="U14" s="43"/>
      <c r="V14" s="43"/>
      <c r="W14" s="133"/>
      <c r="X14" s="133"/>
      <c r="Y14" s="61" t="s">
        <v>241</v>
      </c>
    </row>
    <row r="15" spans="1:234" s="42" customFormat="1" ht="54" customHeight="1">
      <c r="A15" s="144" t="s">
        <v>242</v>
      </c>
      <c r="B15" s="144"/>
      <c r="C15" s="144"/>
      <c r="D15" s="36">
        <f>SUM(D14)</f>
        <v>29857000</v>
      </c>
      <c r="E15" s="37"/>
      <c r="F15" s="37"/>
      <c r="G15" s="38"/>
      <c r="H15" s="39"/>
      <c r="I15" s="36">
        <f>SUM(I14)</f>
        <v>493400</v>
      </c>
      <c r="J15" s="36">
        <f t="shared" ref="J15:L15" si="0">SUM(J14)</f>
        <v>0</v>
      </c>
      <c r="K15" s="36">
        <f t="shared" si="0"/>
        <v>0</v>
      </c>
      <c r="L15" s="36">
        <f t="shared" si="0"/>
        <v>493400</v>
      </c>
      <c r="M15" s="37"/>
      <c r="N15" s="37"/>
      <c r="O15" s="37"/>
      <c r="P15" s="37"/>
      <c r="Q15" s="37"/>
      <c r="R15" s="37"/>
      <c r="S15" s="127"/>
      <c r="T15" s="127"/>
      <c r="U15" s="127"/>
      <c r="V15" s="127"/>
      <c r="W15" s="127"/>
      <c r="X15" s="127"/>
      <c r="Y15" s="41"/>
    </row>
    <row r="16" spans="1:234" s="51" customFormat="1" ht="54" customHeight="1">
      <c r="A16" s="145" t="s">
        <v>243</v>
      </c>
      <c r="B16" s="146"/>
      <c r="C16" s="147"/>
      <c r="D16" s="47">
        <f>D13+D10+D15</f>
        <v>65887000</v>
      </c>
      <c r="E16" s="140"/>
      <c r="F16" s="140"/>
      <c r="G16" s="140"/>
      <c r="H16" s="140"/>
      <c r="I16" s="47">
        <f>I13+I10+I15</f>
        <v>5224155</v>
      </c>
      <c r="J16" s="47">
        <f t="shared" ref="J16:L16" si="1">J13+J10+J15</f>
        <v>0</v>
      </c>
      <c r="K16" s="47">
        <f t="shared" si="1"/>
        <v>0</v>
      </c>
      <c r="L16" s="47">
        <f t="shared" si="1"/>
        <v>5224155</v>
      </c>
      <c r="M16" s="49"/>
      <c r="N16" s="50"/>
      <c r="O16" s="50"/>
      <c r="P16" s="50"/>
      <c r="Q16" s="50"/>
      <c r="R16" s="50"/>
      <c r="S16" s="50"/>
      <c r="T16" s="50"/>
      <c r="U16" s="50"/>
      <c r="V16" s="50"/>
      <c r="W16" s="50"/>
      <c r="X16" s="50"/>
      <c r="Y16" s="50"/>
    </row>
    <row r="17" spans="1:189" s="30" customFormat="1" ht="54" customHeight="1" outlineLevel="1">
      <c r="A17" s="52">
        <v>110</v>
      </c>
      <c r="B17" s="53" t="s">
        <v>31</v>
      </c>
      <c r="C17" s="53" t="s">
        <v>91</v>
      </c>
      <c r="D17" s="111">
        <v>30200000</v>
      </c>
      <c r="E17" s="112" t="s">
        <v>216</v>
      </c>
      <c r="F17" s="112">
        <v>11012</v>
      </c>
      <c r="G17" s="112">
        <v>11012</v>
      </c>
      <c r="H17" s="53" t="s">
        <v>29</v>
      </c>
      <c r="I17" s="111">
        <v>30200000</v>
      </c>
      <c r="J17" s="33">
        <v>0</v>
      </c>
      <c r="K17" s="33">
        <v>0</v>
      </c>
      <c r="L17" s="33">
        <f>SUM(I17:K17)</f>
        <v>30200000</v>
      </c>
      <c r="M17" s="56" t="s">
        <v>20</v>
      </c>
      <c r="N17" s="52"/>
      <c r="O17" s="52"/>
      <c r="P17" s="52"/>
      <c r="Q17" s="52" t="s">
        <v>20</v>
      </c>
      <c r="R17" s="52"/>
      <c r="S17" s="52"/>
      <c r="T17" s="52"/>
      <c r="U17" s="52"/>
      <c r="V17" s="52"/>
      <c r="W17" s="52"/>
      <c r="X17" s="52"/>
      <c r="Y17" s="35"/>
      <c r="Z17" s="29"/>
      <c r="AA17" s="29"/>
      <c r="AB17" s="29"/>
      <c r="AC17" s="29"/>
      <c r="AD17" s="29"/>
      <c r="AE17" s="29"/>
      <c r="AF17" s="29"/>
      <c r="AG17" s="29"/>
      <c r="AH17" s="29"/>
      <c r="AI17" s="29"/>
      <c r="AJ17" s="29"/>
      <c r="AK17" s="29"/>
      <c r="AL17" s="29"/>
      <c r="AM17" s="29"/>
      <c r="AN17" s="29"/>
      <c r="AO17" s="29"/>
      <c r="AP17" s="29"/>
      <c r="AQ17" s="29"/>
      <c r="AR17" s="29"/>
      <c r="AS17" s="29"/>
      <c r="AT17" s="29"/>
      <c r="AU17" s="29"/>
      <c r="AV17" s="29"/>
      <c r="AW17" s="29"/>
      <c r="AX17" s="29"/>
      <c r="AY17" s="29"/>
      <c r="AZ17" s="29"/>
      <c r="BA17" s="29"/>
      <c r="BB17" s="29"/>
      <c r="BC17" s="29"/>
      <c r="BD17" s="29"/>
      <c r="BE17" s="29"/>
      <c r="BF17" s="29"/>
      <c r="BG17" s="29"/>
      <c r="BH17" s="29"/>
      <c r="BI17" s="29"/>
      <c r="BJ17" s="29"/>
      <c r="BK17" s="29"/>
      <c r="BL17" s="29"/>
      <c r="BM17" s="29"/>
      <c r="BN17" s="29"/>
      <c r="BO17" s="29"/>
      <c r="BP17" s="29"/>
      <c r="BQ17" s="29"/>
      <c r="BR17" s="29"/>
      <c r="BS17" s="29"/>
      <c r="BT17" s="29"/>
      <c r="BU17" s="29"/>
      <c r="BV17" s="29"/>
      <c r="BW17" s="29"/>
      <c r="BX17" s="29"/>
      <c r="BY17" s="29"/>
      <c r="BZ17" s="29"/>
      <c r="CA17" s="29"/>
      <c r="CB17" s="29"/>
      <c r="CC17" s="29"/>
      <c r="CD17" s="29"/>
      <c r="CE17" s="29"/>
      <c r="CF17" s="29"/>
      <c r="CG17" s="29"/>
      <c r="CH17" s="29"/>
      <c r="CI17" s="29"/>
      <c r="CJ17" s="29"/>
      <c r="CK17" s="29"/>
      <c r="CL17" s="29"/>
      <c r="CM17" s="29"/>
      <c r="CN17" s="29"/>
      <c r="CO17" s="29"/>
      <c r="CP17" s="29"/>
      <c r="CQ17" s="29"/>
      <c r="CR17" s="29"/>
      <c r="CS17" s="29"/>
      <c r="CT17" s="29"/>
      <c r="CU17" s="29"/>
      <c r="CV17" s="29"/>
      <c r="CW17" s="29"/>
      <c r="CX17" s="29"/>
      <c r="CY17" s="29"/>
      <c r="CZ17" s="29"/>
      <c r="DA17" s="29"/>
      <c r="DB17" s="29"/>
      <c r="DC17" s="29"/>
      <c r="DD17" s="29"/>
      <c r="DE17" s="29"/>
      <c r="DF17" s="29"/>
      <c r="DG17" s="29"/>
      <c r="DH17" s="29"/>
      <c r="DI17" s="29"/>
      <c r="DJ17" s="29"/>
      <c r="DK17" s="29"/>
      <c r="DL17" s="29"/>
      <c r="DM17" s="29"/>
      <c r="DN17" s="29"/>
      <c r="DO17" s="29"/>
      <c r="DP17" s="29"/>
      <c r="DQ17" s="29"/>
      <c r="DR17" s="29"/>
      <c r="DS17" s="29"/>
      <c r="DT17" s="29"/>
      <c r="DU17" s="29"/>
      <c r="DV17" s="29"/>
      <c r="DW17" s="29"/>
      <c r="DX17" s="29"/>
      <c r="DY17" s="29"/>
      <c r="DZ17" s="29"/>
      <c r="EA17" s="29"/>
      <c r="EB17" s="29"/>
      <c r="EC17" s="29"/>
      <c r="ED17" s="29"/>
      <c r="EE17" s="29"/>
      <c r="EF17" s="29"/>
      <c r="EG17" s="29"/>
      <c r="EH17" s="29"/>
      <c r="EI17" s="29"/>
      <c r="EJ17" s="29"/>
      <c r="EK17" s="29"/>
      <c r="EL17" s="29"/>
      <c r="EM17" s="29"/>
      <c r="EN17" s="29"/>
      <c r="EO17" s="29"/>
      <c r="EP17" s="29"/>
      <c r="EQ17" s="29"/>
      <c r="ER17" s="29"/>
      <c r="ES17" s="29"/>
      <c r="ET17" s="29"/>
      <c r="EU17" s="29"/>
      <c r="EV17" s="29"/>
      <c r="EW17" s="29"/>
      <c r="EX17" s="29"/>
      <c r="EY17" s="29"/>
      <c r="EZ17" s="29"/>
      <c r="FA17" s="29"/>
      <c r="FB17" s="29"/>
      <c r="FC17" s="29"/>
      <c r="FD17" s="29"/>
      <c r="FE17" s="29"/>
      <c r="FF17" s="29"/>
      <c r="FG17" s="29"/>
      <c r="FH17" s="29"/>
      <c r="FI17" s="29"/>
      <c r="FJ17" s="29"/>
      <c r="FK17" s="29"/>
      <c r="FL17" s="29"/>
      <c r="FM17" s="29"/>
      <c r="FN17" s="29"/>
      <c r="FO17" s="29"/>
      <c r="FP17" s="29"/>
      <c r="FQ17" s="29"/>
      <c r="FR17" s="29"/>
      <c r="FS17" s="29"/>
      <c r="FT17" s="29"/>
      <c r="FU17" s="29"/>
      <c r="FV17" s="29"/>
      <c r="FW17" s="29"/>
      <c r="FX17" s="29"/>
      <c r="FY17" s="29"/>
      <c r="FZ17" s="29"/>
      <c r="GA17" s="29"/>
      <c r="GB17" s="29"/>
      <c r="GC17" s="29"/>
      <c r="GD17" s="29"/>
      <c r="GE17" s="29"/>
      <c r="GF17" s="29"/>
      <c r="GG17" s="29"/>
    </row>
    <row r="18" spans="1:189" s="30" customFormat="1" ht="54" customHeight="1" outlineLevel="1">
      <c r="A18" s="52">
        <v>110</v>
      </c>
      <c r="B18" s="53" t="s">
        <v>31</v>
      </c>
      <c r="C18" s="53" t="s">
        <v>92</v>
      </c>
      <c r="D18" s="111">
        <v>10450000</v>
      </c>
      <c r="E18" s="112" t="s">
        <v>217</v>
      </c>
      <c r="F18" s="112">
        <v>11012</v>
      </c>
      <c r="G18" s="112">
        <v>11012</v>
      </c>
      <c r="H18" s="53" t="s">
        <v>29</v>
      </c>
      <c r="I18" s="111">
        <v>10450000</v>
      </c>
      <c r="J18" s="33">
        <v>0</v>
      </c>
      <c r="K18" s="33">
        <v>0</v>
      </c>
      <c r="L18" s="33">
        <f>SUM(I18:K18)</f>
        <v>10450000</v>
      </c>
      <c r="M18" s="56" t="s">
        <v>20</v>
      </c>
      <c r="N18" s="52"/>
      <c r="O18" s="52"/>
      <c r="P18" s="52"/>
      <c r="Q18" s="52" t="s">
        <v>20</v>
      </c>
      <c r="R18" s="52"/>
      <c r="S18" s="52"/>
      <c r="T18" s="52"/>
      <c r="U18" s="52"/>
      <c r="V18" s="52"/>
      <c r="W18" s="52"/>
      <c r="X18" s="52"/>
      <c r="Y18" s="35"/>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29"/>
      <c r="FI18" s="29"/>
      <c r="FJ18" s="29"/>
      <c r="FK18" s="29"/>
      <c r="FL18" s="29"/>
      <c r="FM18" s="29"/>
      <c r="FN18" s="29"/>
      <c r="FO18" s="29"/>
      <c r="FP18" s="29"/>
      <c r="FQ18" s="29"/>
      <c r="FR18" s="29"/>
      <c r="FS18" s="29"/>
      <c r="FT18" s="29"/>
      <c r="FU18" s="29"/>
      <c r="FV18" s="29"/>
      <c r="FW18" s="29"/>
      <c r="FX18" s="29"/>
      <c r="FY18" s="29"/>
      <c r="FZ18" s="29"/>
      <c r="GA18" s="29"/>
      <c r="GB18" s="29"/>
      <c r="GC18" s="29"/>
      <c r="GD18" s="29"/>
      <c r="GE18" s="29"/>
      <c r="GF18" s="29"/>
      <c r="GG18" s="29"/>
    </row>
    <row r="19" spans="1:189" s="30" customFormat="1" ht="54" customHeight="1" outlineLevel="1">
      <c r="A19" s="52">
        <v>110</v>
      </c>
      <c r="B19" s="53" t="s">
        <v>32</v>
      </c>
      <c r="C19" s="113" t="s">
        <v>220</v>
      </c>
      <c r="D19" s="111">
        <v>40657000</v>
      </c>
      <c r="E19" s="112" t="s">
        <v>216</v>
      </c>
      <c r="F19" s="112">
        <v>11012</v>
      </c>
      <c r="G19" s="112">
        <v>11012</v>
      </c>
      <c r="H19" s="53" t="s">
        <v>29</v>
      </c>
      <c r="I19" s="111">
        <v>39615599</v>
      </c>
      <c r="J19" s="33">
        <v>0</v>
      </c>
      <c r="K19" s="33">
        <v>0</v>
      </c>
      <c r="L19" s="33">
        <f t="shared" ref="L19:L28" si="2">SUM(I19:K19)</f>
        <v>39615599</v>
      </c>
      <c r="M19" s="56" t="s">
        <v>20</v>
      </c>
      <c r="N19" s="52"/>
      <c r="O19" s="52"/>
      <c r="P19" s="52"/>
      <c r="Q19" s="52" t="s">
        <v>20</v>
      </c>
      <c r="R19" s="52"/>
      <c r="S19" s="52"/>
      <c r="T19" s="52"/>
      <c r="U19" s="52"/>
      <c r="V19" s="52"/>
      <c r="W19" s="52"/>
      <c r="X19" s="52"/>
      <c r="Y19" s="55"/>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9"/>
      <c r="FI19" s="29"/>
      <c r="FJ19" s="29"/>
      <c r="FK19" s="29"/>
      <c r="FL19" s="29"/>
      <c r="FM19" s="29"/>
      <c r="FN19" s="29"/>
      <c r="FO19" s="29"/>
      <c r="FP19" s="29"/>
      <c r="FQ19" s="29"/>
      <c r="FR19" s="29"/>
      <c r="FS19" s="29"/>
      <c r="FT19" s="29"/>
      <c r="FU19" s="29"/>
      <c r="FV19" s="29"/>
      <c r="FW19" s="29"/>
      <c r="FX19" s="29"/>
      <c r="FY19" s="29"/>
      <c r="FZ19" s="29"/>
      <c r="GA19" s="29"/>
      <c r="GB19" s="29"/>
      <c r="GC19" s="29"/>
      <c r="GD19" s="29"/>
      <c r="GE19" s="29"/>
      <c r="GF19" s="29"/>
      <c r="GG19" s="29"/>
    </row>
    <row r="20" spans="1:189" s="30" customFormat="1" ht="54" customHeight="1" outlineLevel="1">
      <c r="A20" s="52">
        <v>110</v>
      </c>
      <c r="B20" s="53" t="s">
        <v>33</v>
      </c>
      <c r="C20" s="53" t="s">
        <v>93</v>
      </c>
      <c r="D20" s="111">
        <v>16355000</v>
      </c>
      <c r="E20" s="112" t="s">
        <v>216</v>
      </c>
      <c r="F20" s="112">
        <v>11012</v>
      </c>
      <c r="G20" s="112">
        <v>11012</v>
      </c>
      <c r="H20" s="53" t="s">
        <v>29</v>
      </c>
      <c r="I20" s="111">
        <v>16283098</v>
      </c>
      <c r="J20" s="33">
        <v>0</v>
      </c>
      <c r="K20" s="33">
        <v>0</v>
      </c>
      <c r="L20" s="33">
        <f t="shared" si="2"/>
        <v>16283098</v>
      </c>
      <c r="M20" s="56" t="s">
        <v>20</v>
      </c>
      <c r="N20" s="52"/>
      <c r="O20" s="52"/>
      <c r="P20" s="52"/>
      <c r="Q20" s="52" t="s">
        <v>20</v>
      </c>
      <c r="R20" s="52"/>
      <c r="S20" s="52"/>
      <c r="T20" s="52"/>
      <c r="U20" s="52"/>
      <c r="V20" s="52"/>
      <c r="W20" s="52"/>
      <c r="X20" s="52"/>
      <c r="Y20" s="55"/>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9"/>
      <c r="FI20" s="29"/>
      <c r="FJ20" s="29"/>
      <c r="FK20" s="29"/>
      <c r="FL20" s="29"/>
      <c r="FM20" s="29"/>
      <c r="FN20" s="29"/>
      <c r="FO20" s="29"/>
      <c r="FP20" s="29"/>
      <c r="FQ20" s="29"/>
      <c r="FR20" s="29"/>
      <c r="FS20" s="29"/>
      <c r="FT20" s="29"/>
      <c r="FU20" s="29"/>
      <c r="FV20" s="29"/>
      <c r="FW20" s="29"/>
      <c r="FX20" s="29"/>
      <c r="FY20" s="29"/>
      <c r="FZ20" s="29"/>
      <c r="GA20" s="29"/>
      <c r="GB20" s="29"/>
      <c r="GC20" s="29"/>
      <c r="GD20" s="29"/>
      <c r="GE20" s="29"/>
      <c r="GF20" s="29"/>
      <c r="GG20" s="29"/>
    </row>
    <row r="21" spans="1:189" s="30" customFormat="1" ht="54" customHeight="1" outlineLevel="1">
      <c r="A21" s="108">
        <v>110</v>
      </c>
      <c r="B21" s="53" t="s">
        <v>94</v>
      </c>
      <c r="C21" s="53" t="s">
        <v>95</v>
      </c>
      <c r="D21" s="111">
        <v>8131000</v>
      </c>
      <c r="E21" s="112" t="s">
        <v>216</v>
      </c>
      <c r="F21" s="112">
        <v>11012</v>
      </c>
      <c r="G21" s="112">
        <v>11012</v>
      </c>
      <c r="H21" s="53" t="s">
        <v>29</v>
      </c>
      <c r="I21" s="111">
        <v>8131000</v>
      </c>
      <c r="J21" s="33">
        <v>0</v>
      </c>
      <c r="K21" s="33">
        <v>0</v>
      </c>
      <c r="L21" s="33">
        <f t="shared" ref="L21" si="3">SUM(I21:K21)</f>
        <v>8131000</v>
      </c>
      <c r="M21" s="107" t="s">
        <v>20</v>
      </c>
      <c r="N21" s="108"/>
      <c r="O21" s="108"/>
      <c r="P21" s="108"/>
      <c r="Q21" s="108" t="s">
        <v>20</v>
      </c>
      <c r="R21" s="108"/>
      <c r="S21" s="108"/>
      <c r="T21" s="108"/>
      <c r="U21" s="108"/>
      <c r="V21" s="108"/>
      <c r="W21" s="108"/>
      <c r="X21" s="108"/>
      <c r="Y21" s="55"/>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9"/>
      <c r="FI21" s="29"/>
      <c r="FJ21" s="29"/>
      <c r="FK21" s="29"/>
      <c r="FL21" s="29"/>
      <c r="FM21" s="29"/>
      <c r="FN21" s="29"/>
      <c r="FO21" s="29"/>
      <c r="FP21" s="29"/>
      <c r="FQ21" s="29"/>
      <c r="FR21" s="29"/>
      <c r="FS21" s="29"/>
      <c r="FT21" s="29"/>
      <c r="FU21" s="29"/>
      <c r="FV21" s="29"/>
      <c r="FW21" s="29"/>
      <c r="FX21" s="29"/>
      <c r="FY21" s="29"/>
      <c r="FZ21" s="29"/>
      <c r="GA21" s="29"/>
      <c r="GB21" s="29"/>
      <c r="GC21" s="29"/>
      <c r="GD21" s="29"/>
      <c r="GE21" s="29"/>
      <c r="GF21" s="29"/>
      <c r="GG21" s="29"/>
    </row>
    <row r="22" spans="1:189" s="30" customFormat="1" ht="54" customHeight="1" outlineLevel="1">
      <c r="A22" s="52">
        <v>110</v>
      </c>
      <c r="B22" s="53" t="s">
        <v>34</v>
      </c>
      <c r="C22" s="53" t="s">
        <v>96</v>
      </c>
      <c r="D22" s="54">
        <v>5488000</v>
      </c>
      <c r="E22" s="112" t="s">
        <v>218</v>
      </c>
      <c r="F22" s="112">
        <v>11012</v>
      </c>
      <c r="G22" s="112">
        <v>11012</v>
      </c>
      <c r="H22" s="53" t="s">
        <v>35</v>
      </c>
      <c r="I22" s="33">
        <v>5488000</v>
      </c>
      <c r="J22" s="33">
        <v>0</v>
      </c>
      <c r="K22" s="33">
        <v>0</v>
      </c>
      <c r="L22" s="33">
        <f t="shared" si="2"/>
        <v>5488000</v>
      </c>
      <c r="M22" s="56" t="s">
        <v>20</v>
      </c>
      <c r="N22" s="52"/>
      <c r="O22" s="52"/>
      <c r="P22" s="52"/>
      <c r="Q22" s="52" t="s">
        <v>20</v>
      </c>
      <c r="R22" s="52"/>
      <c r="S22" s="52"/>
      <c r="T22" s="52"/>
      <c r="U22" s="52"/>
      <c r="V22" s="52"/>
      <c r="W22" s="52"/>
      <c r="X22" s="52"/>
      <c r="Y22" s="35"/>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9"/>
      <c r="FI22" s="29"/>
      <c r="FJ22" s="29"/>
      <c r="FK22" s="29"/>
      <c r="FL22" s="29"/>
      <c r="FM22" s="29"/>
      <c r="FN22" s="29"/>
      <c r="FO22" s="29"/>
      <c r="FP22" s="29"/>
      <c r="FQ22" s="29"/>
      <c r="FR22" s="29"/>
      <c r="FS22" s="29"/>
      <c r="FT22" s="29"/>
      <c r="FU22" s="29"/>
      <c r="FV22" s="29"/>
      <c r="FW22" s="29"/>
      <c r="FX22" s="29"/>
      <c r="FY22" s="29"/>
      <c r="FZ22" s="29"/>
      <c r="GA22" s="29"/>
      <c r="GB22" s="29"/>
      <c r="GC22" s="29"/>
      <c r="GD22" s="29"/>
      <c r="GE22" s="29"/>
      <c r="GF22" s="29"/>
      <c r="GG22" s="29"/>
    </row>
    <row r="23" spans="1:189" s="30" customFormat="1" ht="54" customHeight="1" outlineLevel="1">
      <c r="A23" s="108">
        <v>110</v>
      </c>
      <c r="B23" s="53" t="s">
        <v>33</v>
      </c>
      <c r="C23" s="53" t="s">
        <v>97</v>
      </c>
      <c r="D23" s="54">
        <v>8325000</v>
      </c>
      <c r="E23" s="112" t="s">
        <v>218</v>
      </c>
      <c r="F23" s="112">
        <v>11012</v>
      </c>
      <c r="G23" s="112">
        <v>11012</v>
      </c>
      <c r="H23" s="53" t="s">
        <v>35</v>
      </c>
      <c r="I23" s="33">
        <v>8325000</v>
      </c>
      <c r="J23" s="33">
        <v>0</v>
      </c>
      <c r="K23" s="33">
        <v>0</v>
      </c>
      <c r="L23" s="33">
        <f t="shared" si="2"/>
        <v>8325000</v>
      </c>
      <c r="M23" s="56" t="s">
        <v>20</v>
      </c>
      <c r="N23" s="52"/>
      <c r="O23" s="52"/>
      <c r="P23" s="52"/>
      <c r="Q23" s="56" t="s">
        <v>20</v>
      </c>
      <c r="R23" s="52"/>
      <c r="S23" s="52"/>
      <c r="T23" s="52"/>
      <c r="U23" s="52"/>
      <c r="V23" s="52"/>
      <c r="W23" s="52"/>
      <c r="X23" s="52"/>
      <c r="Y23" s="35"/>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9"/>
      <c r="FI23" s="29"/>
      <c r="FJ23" s="29"/>
      <c r="FK23" s="29"/>
      <c r="FL23" s="29"/>
      <c r="FM23" s="29"/>
      <c r="FN23" s="29"/>
      <c r="FO23" s="29"/>
      <c r="FP23" s="29"/>
      <c r="FQ23" s="29"/>
      <c r="FR23" s="29"/>
      <c r="FS23" s="29"/>
      <c r="FT23" s="29"/>
      <c r="FU23" s="29"/>
      <c r="FV23" s="29"/>
      <c r="FW23" s="29"/>
      <c r="FX23" s="29"/>
      <c r="FY23" s="29"/>
      <c r="FZ23" s="29"/>
      <c r="GA23" s="29"/>
      <c r="GB23" s="29"/>
      <c r="GC23" s="29"/>
      <c r="GD23" s="29"/>
      <c r="GE23" s="29"/>
      <c r="GF23" s="29"/>
      <c r="GG23" s="29"/>
    </row>
    <row r="24" spans="1:189" s="30" customFormat="1" ht="54" customHeight="1" outlineLevel="1">
      <c r="A24" s="108">
        <v>110</v>
      </c>
      <c r="B24" s="53" t="s">
        <v>24</v>
      </c>
      <c r="C24" s="53" t="s">
        <v>98</v>
      </c>
      <c r="D24" s="54">
        <v>3870000</v>
      </c>
      <c r="E24" s="112" t="s">
        <v>217</v>
      </c>
      <c r="F24" s="112">
        <v>11012</v>
      </c>
      <c r="G24" s="112">
        <v>11012</v>
      </c>
      <c r="H24" s="53" t="s">
        <v>37</v>
      </c>
      <c r="I24" s="33">
        <v>3870000</v>
      </c>
      <c r="J24" s="33">
        <v>0</v>
      </c>
      <c r="K24" s="33">
        <v>0</v>
      </c>
      <c r="L24" s="33">
        <f t="shared" si="2"/>
        <v>3870000</v>
      </c>
      <c r="M24" s="56" t="s">
        <v>20</v>
      </c>
      <c r="N24" s="52"/>
      <c r="O24" s="52"/>
      <c r="P24" s="52"/>
      <c r="Q24" s="52" t="s">
        <v>36</v>
      </c>
      <c r="R24" s="52"/>
      <c r="S24" s="52"/>
      <c r="T24" s="52"/>
      <c r="U24" s="52"/>
      <c r="V24" s="52"/>
      <c r="W24" s="52"/>
      <c r="X24" s="52"/>
      <c r="Y24" s="35"/>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9"/>
      <c r="FI24" s="29"/>
      <c r="FJ24" s="29"/>
      <c r="FK24" s="29"/>
      <c r="FL24" s="29"/>
      <c r="FM24" s="29"/>
      <c r="FN24" s="29"/>
      <c r="FO24" s="29"/>
      <c r="FP24" s="29"/>
      <c r="FQ24" s="29"/>
      <c r="FR24" s="29"/>
      <c r="FS24" s="29"/>
      <c r="FT24" s="29"/>
      <c r="FU24" s="29"/>
      <c r="FV24" s="29"/>
      <c r="FW24" s="29"/>
      <c r="FX24" s="29"/>
      <c r="FY24" s="29"/>
      <c r="FZ24" s="29"/>
      <c r="GA24" s="29"/>
      <c r="GB24" s="29"/>
      <c r="GC24" s="29"/>
      <c r="GD24" s="29"/>
      <c r="GE24" s="29"/>
      <c r="GF24" s="29"/>
      <c r="GG24" s="29"/>
    </row>
    <row r="25" spans="1:189" s="30" customFormat="1" ht="54" customHeight="1" outlineLevel="1">
      <c r="A25" s="108">
        <v>110</v>
      </c>
      <c r="B25" s="53" t="s">
        <v>21</v>
      </c>
      <c r="C25" s="53" t="s">
        <v>99</v>
      </c>
      <c r="D25" s="54">
        <v>34000000</v>
      </c>
      <c r="E25" s="112" t="s">
        <v>216</v>
      </c>
      <c r="F25" s="112">
        <v>11012</v>
      </c>
      <c r="G25" s="112">
        <v>11012</v>
      </c>
      <c r="H25" s="53" t="s">
        <v>35</v>
      </c>
      <c r="I25" s="33">
        <v>34000000</v>
      </c>
      <c r="J25" s="33">
        <v>0</v>
      </c>
      <c r="K25" s="33">
        <v>0</v>
      </c>
      <c r="L25" s="33">
        <f t="shared" si="2"/>
        <v>34000000</v>
      </c>
      <c r="M25" s="56" t="s">
        <v>20</v>
      </c>
      <c r="N25" s="52"/>
      <c r="O25" s="52"/>
      <c r="P25" s="52"/>
      <c r="Q25" s="56" t="s">
        <v>20</v>
      </c>
      <c r="R25" s="52"/>
      <c r="S25" s="52"/>
      <c r="T25" s="52"/>
      <c r="U25" s="52"/>
      <c r="V25" s="52"/>
      <c r="W25" s="52"/>
      <c r="X25" s="52"/>
      <c r="Y25" s="35"/>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9"/>
      <c r="FI25" s="29"/>
      <c r="FJ25" s="29"/>
      <c r="FK25" s="29"/>
      <c r="FL25" s="29"/>
      <c r="FM25" s="29"/>
      <c r="FN25" s="29"/>
      <c r="FO25" s="29"/>
      <c r="FP25" s="29"/>
      <c r="FQ25" s="29"/>
      <c r="FR25" s="29"/>
      <c r="FS25" s="29"/>
      <c r="FT25" s="29"/>
      <c r="FU25" s="29"/>
      <c r="FV25" s="29"/>
      <c r="FW25" s="29"/>
      <c r="FX25" s="29"/>
      <c r="FY25" s="29"/>
      <c r="FZ25" s="29"/>
      <c r="GA25" s="29"/>
      <c r="GB25" s="29"/>
      <c r="GC25" s="29"/>
      <c r="GD25" s="29"/>
      <c r="GE25" s="29"/>
      <c r="GF25" s="29"/>
      <c r="GG25" s="29"/>
    </row>
    <row r="26" spans="1:189" s="30" customFormat="1" ht="54" customHeight="1" outlineLevel="1">
      <c r="A26" s="52">
        <v>110</v>
      </c>
      <c r="B26" s="53" t="s">
        <v>21</v>
      </c>
      <c r="C26" s="53" t="s">
        <v>63</v>
      </c>
      <c r="D26" s="54">
        <v>8050000</v>
      </c>
      <c r="E26" s="112" t="s">
        <v>216</v>
      </c>
      <c r="F26" s="112">
        <v>11012</v>
      </c>
      <c r="G26" s="112">
        <v>11012</v>
      </c>
      <c r="H26" s="53" t="s">
        <v>35</v>
      </c>
      <c r="I26" s="33">
        <v>8050000</v>
      </c>
      <c r="J26" s="33">
        <v>0</v>
      </c>
      <c r="K26" s="33">
        <v>0</v>
      </c>
      <c r="L26" s="33">
        <f t="shared" si="2"/>
        <v>8050000</v>
      </c>
      <c r="M26" s="56" t="s">
        <v>20</v>
      </c>
      <c r="N26" s="52"/>
      <c r="O26" s="52"/>
      <c r="P26" s="52"/>
      <c r="Q26" s="56" t="s">
        <v>20</v>
      </c>
      <c r="R26" s="52"/>
      <c r="S26" s="52"/>
      <c r="T26" s="52"/>
      <c r="U26" s="52"/>
      <c r="V26" s="52"/>
      <c r="W26" s="52"/>
      <c r="X26" s="52"/>
      <c r="Y26" s="35"/>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9"/>
      <c r="FI26" s="29"/>
      <c r="FJ26" s="29"/>
      <c r="FK26" s="29"/>
      <c r="FL26" s="29"/>
      <c r="FM26" s="29"/>
      <c r="FN26" s="29"/>
      <c r="FO26" s="29"/>
      <c r="FP26" s="29"/>
      <c r="FQ26" s="29"/>
      <c r="FR26" s="29"/>
      <c r="FS26" s="29"/>
      <c r="FT26" s="29"/>
      <c r="FU26" s="29"/>
      <c r="FV26" s="29"/>
      <c r="FW26" s="29"/>
      <c r="FX26" s="29"/>
      <c r="FY26" s="29"/>
      <c r="FZ26" s="29"/>
      <c r="GA26" s="29"/>
      <c r="GB26" s="29"/>
      <c r="GC26" s="29"/>
      <c r="GD26" s="29"/>
      <c r="GE26" s="29"/>
      <c r="GF26" s="29"/>
      <c r="GG26" s="29"/>
    </row>
    <row r="27" spans="1:189" s="30" customFormat="1" ht="54" customHeight="1" outlineLevel="1">
      <c r="A27" s="52">
        <v>110</v>
      </c>
      <c r="B27" s="53" t="s">
        <v>38</v>
      </c>
      <c r="C27" s="53" t="s">
        <v>64</v>
      </c>
      <c r="D27" s="54">
        <v>15350000</v>
      </c>
      <c r="E27" s="112" t="s">
        <v>218</v>
      </c>
      <c r="F27" s="112">
        <v>11012</v>
      </c>
      <c r="G27" s="112">
        <v>11012</v>
      </c>
      <c r="H27" s="53" t="s">
        <v>35</v>
      </c>
      <c r="I27" s="33">
        <v>15350000</v>
      </c>
      <c r="J27" s="33">
        <v>0</v>
      </c>
      <c r="K27" s="33">
        <v>0</v>
      </c>
      <c r="L27" s="33">
        <f t="shared" si="2"/>
        <v>15350000</v>
      </c>
      <c r="M27" s="56" t="s">
        <v>20</v>
      </c>
      <c r="N27" s="52"/>
      <c r="O27" s="52"/>
      <c r="P27" s="57"/>
      <c r="Q27" s="56" t="s">
        <v>20</v>
      </c>
      <c r="R27" s="57"/>
      <c r="S27" s="52"/>
      <c r="T27" s="57"/>
      <c r="U27" s="52"/>
      <c r="V27" s="52"/>
      <c r="W27" s="57"/>
      <c r="X27" s="52"/>
      <c r="Y27" s="35"/>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9"/>
      <c r="FI27" s="29"/>
      <c r="FJ27" s="29"/>
      <c r="FK27" s="29"/>
      <c r="FL27" s="29"/>
      <c r="FM27" s="29"/>
      <c r="FN27" s="29"/>
      <c r="FO27" s="29"/>
      <c r="FP27" s="29"/>
      <c r="FQ27" s="29"/>
      <c r="FR27" s="29"/>
      <c r="FS27" s="29"/>
      <c r="FT27" s="29"/>
      <c r="FU27" s="29"/>
      <c r="FV27" s="29"/>
      <c r="FW27" s="29"/>
      <c r="FX27" s="29"/>
      <c r="FY27" s="29"/>
      <c r="FZ27" s="29"/>
      <c r="GA27" s="29"/>
      <c r="GB27" s="29"/>
      <c r="GC27" s="29"/>
      <c r="GD27" s="29"/>
      <c r="GE27" s="29"/>
      <c r="GF27" s="29"/>
      <c r="GG27" s="29"/>
    </row>
    <row r="28" spans="1:189" s="59" customFormat="1" ht="63.6" customHeight="1" outlineLevel="1">
      <c r="A28" s="52">
        <v>110</v>
      </c>
      <c r="B28" s="53" t="s">
        <v>39</v>
      </c>
      <c r="C28" s="53" t="s">
        <v>40</v>
      </c>
      <c r="D28" s="54">
        <v>293000</v>
      </c>
      <c r="E28" s="112" t="s">
        <v>219</v>
      </c>
      <c r="F28" s="112" t="s">
        <v>221</v>
      </c>
      <c r="G28" s="112" t="s">
        <v>222</v>
      </c>
      <c r="H28" s="53" t="s">
        <v>29</v>
      </c>
      <c r="I28" s="33">
        <v>293000</v>
      </c>
      <c r="J28" s="33">
        <v>0</v>
      </c>
      <c r="K28" s="33">
        <v>0</v>
      </c>
      <c r="L28" s="33">
        <f t="shared" si="2"/>
        <v>293000</v>
      </c>
      <c r="M28" s="56" t="s">
        <v>20</v>
      </c>
      <c r="N28" s="52"/>
      <c r="O28" s="52"/>
      <c r="P28" s="52"/>
      <c r="Q28" s="52" t="s">
        <v>20</v>
      </c>
      <c r="R28" s="52"/>
      <c r="S28" s="52"/>
      <c r="T28" s="52"/>
      <c r="U28" s="52"/>
      <c r="V28" s="52"/>
      <c r="W28" s="52"/>
      <c r="X28" s="52"/>
      <c r="Y28" s="24"/>
      <c r="Z28" s="58"/>
      <c r="AA28" s="58"/>
      <c r="AB28" s="58"/>
      <c r="AC28" s="58"/>
      <c r="AD28" s="58"/>
      <c r="AE28" s="58"/>
      <c r="AF28" s="58"/>
      <c r="AG28" s="58"/>
      <c r="AH28" s="58"/>
      <c r="AI28" s="58"/>
      <c r="AJ28" s="58"/>
      <c r="AK28" s="58"/>
      <c r="AL28" s="58"/>
      <c r="AM28" s="58"/>
      <c r="AN28" s="58"/>
      <c r="AO28" s="58"/>
      <c r="AP28" s="58"/>
      <c r="AQ28" s="58"/>
      <c r="AR28" s="58"/>
      <c r="AS28" s="58"/>
      <c r="AT28" s="58"/>
      <c r="AU28" s="58"/>
      <c r="AV28" s="58"/>
      <c r="AW28" s="58"/>
      <c r="AX28" s="58"/>
      <c r="AY28" s="58"/>
      <c r="AZ28" s="58"/>
      <c r="BA28" s="58"/>
      <c r="BB28" s="58"/>
      <c r="BC28" s="58"/>
      <c r="BD28" s="58"/>
      <c r="BE28" s="58"/>
      <c r="BF28" s="58"/>
      <c r="BG28" s="58"/>
      <c r="BH28" s="58"/>
      <c r="BI28" s="58"/>
      <c r="BJ28" s="58"/>
      <c r="BK28" s="58"/>
      <c r="BL28" s="58"/>
      <c r="BM28" s="58"/>
      <c r="BN28" s="58"/>
      <c r="BO28" s="58"/>
      <c r="BP28" s="58"/>
      <c r="BQ28" s="58"/>
      <c r="BR28" s="58"/>
      <c r="BS28" s="58"/>
      <c r="BT28" s="58"/>
      <c r="BU28" s="58"/>
      <c r="BV28" s="58"/>
      <c r="BW28" s="58"/>
      <c r="BX28" s="58"/>
      <c r="BY28" s="58"/>
      <c r="BZ28" s="58"/>
      <c r="CA28" s="58"/>
      <c r="CB28" s="58"/>
      <c r="CC28" s="58"/>
      <c r="CD28" s="58"/>
      <c r="CE28" s="58"/>
      <c r="CF28" s="58"/>
      <c r="CG28" s="58"/>
      <c r="CH28" s="58"/>
      <c r="CI28" s="58"/>
      <c r="CJ28" s="58"/>
      <c r="CK28" s="58"/>
      <c r="CL28" s="58"/>
      <c r="CM28" s="58"/>
      <c r="CN28" s="58"/>
      <c r="CO28" s="58"/>
      <c r="CP28" s="58"/>
      <c r="CQ28" s="58"/>
      <c r="CR28" s="58"/>
      <c r="CS28" s="58"/>
      <c r="CT28" s="58"/>
      <c r="CU28" s="58"/>
      <c r="CV28" s="58"/>
      <c r="CW28" s="58"/>
      <c r="CX28" s="58"/>
      <c r="CY28" s="58"/>
      <c r="CZ28" s="58"/>
      <c r="DA28" s="58"/>
      <c r="DB28" s="58"/>
      <c r="DC28" s="58"/>
      <c r="DD28" s="58"/>
      <c r="DE28" s="58"/>
      <c r="DF28" s="58"/>
      <c r="DG28" s="58"/>
      <c r="DH28" s="58"/>
      <c r="DI28" s="58"/>
      <c r="DJ28" s="58"/>
      <c r="DK28" s="58"/>
      <c r="DL28" s="58"/>
      <c r="DM28" s="58"/>
      <c r="DN28" s="58"/>
      <c r="DO28" s="58"/>
      <c r="DP28" s="58"/>
      <c r="DQ28" s="58"/>
      <c r="DR28" s="58"/>
      <c r="DS28" s="58"/>
      <c r="DT28" s="58"/>
      <c r="DU28" s="58"/>
      <c r="DV28" s="58"/>
      <c r="DW28" s="58"/>
      <c r="DX28" s="58"/>
      <c r="DY28" s="58"/>
      <c r="DZ28" s="58"/>
      <c r="EA28" s="58"/>
      <c r="EB28" s="58"/>
      <c r="EC28" s="58"/>
      <c r="ED28" s="58"/>
      <c r="EE28" s="58"/>
      <c r="EF28" s="58"/>
      <c r="EG28" s="58"/>
      <c r="EH28" s="58"/>
      <c r="EI28" s="58"/>
      <c r="EJ28" s="58"/>
      <c r="EK28" s="58"/>
      <c r="EL28" s="58"/>
      <c r="EM28" s="58"/>
      <c r="EN28" s="58"/>
      <c r="EO28" s="58"/>
      <c r="EP28" s="58"/>
      <c r="EQ28" s="58"/>
      <c r="ER28" s="58"/>
      <c r="ES28" s="58"/>
      <c r="ET28" s="58"/>
      <c r="EU28" s="58"/>
      <c r="EV28" s="58"/>
      <c r="EW28" s="58"/>
      <c r="EX28" s="58"/>
      <c r="EY28" s="58"/>
      <c r="EZ28" s="58"/>
      <c r="FA28" s="58"/>
      <c r="FB28" s="58"/>
      <c r="FC28" s="58"/>
      <c r="FD28" s="58"/>
      <c r="FE28" s="58"/>
      <c r="FF28" s="58"/>
      <c r="FG28" s="58"/>
      <c r="FH28" s="58"/>
      <c r="FI28" s="58"/>
      <c r="FJ28" s="58"/>
      <c r="FK28" s="58"/>
      <c r="FL28" s="58"/>
      <c r="FM28" s="58"/>
      <c r="FN28" s="58"/>
      <c r="FO28" s="58"/>
      <c r="FP28" s="58"/>
      <c r="FQ28" s="58"/>
      <c r="FR28" s="58"/>
      <c r="FS28" s="58"/>
      <c r="FT28" s="58"/>
      <c r="FU28" s="58"/>
      <c r="FV28" s="58"/>
      <c r="FW28" s="58"/>
      <c r="FX28" s="58"/>
      <c r="FY28" s="58"/>
      <c r="FZ28" s="58"/>
      <c r="GA28" s="58"/>
      <c r="GB28" s="58"/>
      <c r="GC28" s="58"/>
      <c r="GD28" s="58"/>
      <c r="GE28" s="58"/>
      <c r="GF28" s="58"/>
      <c r="GG28" s="58"/>
    </row>
    <row r="29" spans="1:189" s="60" customFormat="1" ht="54.9" customHeight="1">
      <c r="A29" s="144" t="s">
        <v>225</v>
      </c>
      <c r="B29" s="144"/>
      <c r="C29" s="144"/>
      <c r="D29" s="40">
        <f>SUM(D17:D28)</f>
        <v>181169000</v>
      </c>
      <c r="E29" s="45"/>
      <c r="F29" s="45"/>
      <c r="G29" s="45"/>
      <c r="H29" s="103"/>
      <c r="I29" s="40">
        <f>SUM(I17:I28)</f>
        <v>180055697</v>
      </c>
      <c r="J29" s="40">
        <f>SUM(J17:J28)</f>
        <v>0</v>
      </c>
      <c r="K29" s="40">
        <f>SUM(K17:K28)</f>
        <v>0</v>
      </c>
      <c r="L29" s="40">
        <f>SUM(L17:L28)</f>
        <v>180055697</v>
      </c>
      <c r="M29" s="37"/>
      <c r="N29" s="37"/>
      <c r="O29" s="37"/>
      <c r="P29" s="37"/>
      <c r="Q29" s="37"/>
      <c r="R29" s="37"/>
      <c r="S29" s="37"/>
      <c r="T29" s="37"/>
      <c r="U29" s="37"/>
      <c r="V29" s="37"/>
      <c r="W29" s="37"/>
      <c r="X29" s="37"/>
      <c r="Y29" s="41" t="s">
        <v>100</v>
      </c>
    </row>
    <row r="30" spans="1:189" s="30" customFormat="1" ht="75" customHeight="1" outlineLevel="1">
      <c r="A30" s="31">
        <v>110</v>
      </c>
      <c r="B30" s="61" t="s">
        <v>18</v>
      </c>
      <c r="C30" s="24" t="s">
        <v>119</v>
      </c>
      <c r="D30" s="32">
        <v>10780000</v>
      </c>
      <c r="E30" s="31">
        <v>11003</v>
      </c>
      <c r="F30" s="31">
        <v>11012</v>
      </c>
      <c r="G30" s="31">
        <v>11012</v>
      </c>
      <c r="H30" s="102" t="s">
        <v>120</v>
      </c>
      <c r="I30" s="32">
        <v>10780000</v>
      </c>
      <c r="J30" s="33">
        <v>0</v>
      </c>
      <c r="K30" s="33">
        <v>0</v>
      </c>
      <c r="L30" s="33">
        <f t="shared" ref="L30:L42" si="4">I30</f>
        <v>10780000</v>
      </c>
      <c r="M30" s="31" t="s">
        <v>121</v>
      </c>
      <c r="N30" s="34"/>
      <c r="O30" s="31"/>
      <c r="P30" s="31" t="s">
        <v>121</v>
      </c>
      <c r="Q30" s="31"/>
      <c r="R30" s="31" t="s">
        <v>121</v>
      </c>
      <c r="S30" s="34"/>
      <c r="T30" s="31" t="s">
        <v>121</v>
      </c>
      <c r="U30" s="34"/>
      <c r="V30" s="31" t="s">
        <v>121</v>
      </c>
      <c r="W30" s="31"/>
      <c r="X30" s="34"/>
      <c r="Y30" s="99" t="s">
        <v>143</v>
      </c>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9"/>
      <c r="FI30" s="29"/>
      <c r="FJ30" s="29"/>
      <c r="FK30" s="29"/>
      <c r="FL30" s="29"/>
      <c r="FM30" s="29"/>
      <c r="FN30" s="29"/>
      <c r="FO30" s="29"/>
      <c r="FP30" s="29"/>
      <c r="FQ30" s="29"/>
      <c r="FR30" s="29"/>
      <c r="FS30" s="29"/>
      <c r="FT30" s="29"/>
      <c r="FU30" s="29"/>
      <c r="FV30" s="29"/>
      <c r="FW30" s="29"/>
      <c r="FX30" s="29"/>
      <c r="FY30" s="29"/>
      <c r="FZ30" s="29"/>
      <c r="GA30" s="29"/>
      <c r="GB30" s="29"/>
      <c r="GC30" s="29"/>
      <c r="GD30" s="29"/>
      <c r="GE30" s="29"/>
      <c r="GF30" s="29"/>
      <c r="GG30" s="29"/>
    </row>
    <row r="31" spans="1:189" s="30" customFormat="1" ht="54" customHeight="1" outlineLevel="1">
      <c r="A31" s="31">
        <v>110</v>
      </c>
      <c r="B31" s="61" t="s">
        <v>122</v>
      </c>
      <c r="C31" s="24" t="s">
        <v>123</v>
      </c>
      <c r="D31" s="32">
        <v>23422000</v>
      </c>
      <c r="E31" s="31">
        <v>11003</v>
      </c>
      <c r="F31" s="31">
        <v>11012</v>
      </c>
      <c r="G31" s="31">
        <v>11012</v>
      </c>
      <c r="H31" s="102" t="s">
        <v>120</v>
      </c>
      <c r="I31" s="32">
        <v>23422000</v>
      </c>
      <c r="J31" s="33">
        <v>0</v>
      </c>
      <c r="K31" s="33">
        <v>0</v>
      </c>
      <c r="L31" s="33">
        <f t="shared" si="4"/>
        <v>23422000</v>
      </c>
      <c r="M31" s="31" t="s">
        <v>121</v>
      </c>
      <c r="N31" s="34"/>
      <c r="O31" s="31"/>
      <c r="P31" s="31" t="s">
        <v>121</v>
      </c>
      <c r="Q31" s="31"/>
      <c r="R31" s="31" t="s">
        <v>121</v>
      </c>
      <c r="S31" s="34"/>
      <c r="T31" s="31" t="s">
        <v>121</v>
      </c>
      <c r="U31" s="34"/>
      <c r="V31" s="31" t="s">
        <v>121</v>
      </c>
      <c r="W31" s="31"/>
      <c r="X31" s="34"/>
      <c r="Y31" s="24" t="s">
        <v>144</v>
      </c>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9"/>
      <c r="FI31" s="29"/>
      <c r="FJ31" s="29"/>
      <c r="FK31" s="29"/>
      <c r="FL31" s="29"/>
      <c r="FM31" s="29"/>
      <c r="FN31" s="29"/>
      <c r="FO31" s="29"/>
      <c r="FP31" s="29"/>
      <c r="FQ31" s="29"/>
      <c r="FR31" s="29"/>
      <c r="FS31" s="29"/>
      <c r="FT31" s="29"/>
      <c r="FU31" s="29"/>
      <c r="FV31" s="29"/>
      <c r="FW31" s="29"/>
      <c r="FX31" s="29"/>
      <c r="FY31" s="29"/>
      <c r="FZ31" s="29"/>
      <c r="GA31" s="29"/>
      <c r="GB31" s="29"/>
      <c r="GC31" s="29"/>
      <c r="GD31" s="29"/>
      <c r="GE31" s="29"/>
      <c r="GF31" s="29"/>
      <c r="GG31" s="29"/>
    </row>
    <row r="32" spans="1:189" s="30" customFormat="1" ht="54" customHeight="1" outlineLevel="1">
      <c r="A32" s="31">
        <v>110</v>
      </c>
      <c r="B32" s="61" t="s">
        <v>124</v>
      </c>
      <c r="C32" s="24" t="s">
        <v>125</v>
      </c>
      <c r="D32" s="32">
        <v>15680000</v>
      </c>
      <c r="E32" s="31">
        <v>11003</v>
      </c>
      <c r="F32" s="31">
        <v>11012</v>
      </c>
      <c r="G32" s="31">
        <v>11012</v>
      </c>
      <c r="H32" s="102" t="s">
        <v>120</v>
      </c>
      <c r="I32" s="32">
        <v>15680000</v>
      </c>
      <c r="J32" s="33">
        <v>0</v>
      </c>
      <c r="K32" s="33">
        <v>0</v>
      </c>
      <c r="L32" s="33">
        <f t="shared" si="4"/>
        <v>15680000</v>
      </c>
      <c r="M32" s="31" t="s">
        <v>121</v>
      </c>
      <c r="N32" s="34"/>
      <c r="O32" s="31"/>
      <c r="P32" s="31" t="s">
        <v>121</v>
      </c>
      <c r="Q32" s="31"/>
      <c r="R32" s="31" t="s">
        <v>121</v>
      </c>
      <c r="S32" s="34"/>
      <c r="T32" s="31" t="s">
        <v>121</v>
      </c>
      <c r="U32" s="34"/>
      <c r="V32" s="31" t="s">
        <v>121</v>
      </c>
      <c r="W32" s="31"/>
      <c r="X32" s="34"/>
      <c r="Y32" s="24" t="s">
        <v>144</v>
      </c>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9"/>
      <c r="FI32" s="29"/>
      <c r="FJ32" s="29"/>
      <c r="FK32" s="29"/>
      <c r="FL32" s="29"/>
      <c r="FM32" s="29"/>
      <c r="FN32" s="29"/>
      <c r="FO32" s="29"/>
      <c r="FP32" s="29"/>
      <c r="FQ32" s="29"/>
      <c r="FR32" s="29"/>
      <c r="FS32" s="29"/>
      <c r="FT32" s="29"/>
      <c r="FU32" s="29"/>
      <c r="FV32" s="29"/>
      <c r="FW32" s="29"/>
      <c r="FX32" s="29"/>
      <c r="FY32" s="29"/>
      <c r="FZ32" s="29"/>
      <c r="GA32" s="29"/>
      <c r="GB32" s="29"/>
      <c r="GC32" s="29"/>
      <c r="GD32" s="29"/>
      <c r="GE32" s="29"/>
      <c r="GF32" s="29"/>
      <c r="GG32" s="29"/>
    </row>
    <row r="33" spans="1:222" s="30" customFormat="1" ht="54" customHeight="1" outlineLevel="1">
      <c r="A33" s="31">
        <v>110</v>
      </c>
      <c r="B33" s="61" t="s">
        <v>124</v>
      </c>
      <c r="C33" s="24" t="s">
        <v>126</v>
      </c>
      <c r="D33" s="32">
        <v>14852000</v>
      </c>
      <c r="E33" s="31">
        <v>11003</v>
      </c>
      <c r="F33" s="31">
        <v>11012</v>
      </c>
      <c r="G33" s="31">
        <v>11012</v>
      </c>
      <c r="H33" s="102" t="s">
        <v>120</v>
      </c>
      <c r="I33" s="32">
        <v>14852000</v>
      </c>
      <c r="J33" s="33">
        <v>0</v>
      </c>
      <c r="K33" s="33">
        <v>0</v>
      </c>
      <c r="L33" s="33">
        <f t="shared" si="4"/>
        <v>14852000</v>
      </c>
      <c r="M33" s="31" t="s">
        <v>121</v>
      </c>
      <c r="N33" s="34"/>
      <c r="O33" s="31"/>
      <c r="P33" s="34"/>
      <c r="Q33" s="31" t="s">
        <v>121</v>
      </c>
      <c r="R33" s="31"/>
      <c r="S33" s="34"/>
      <c r="T33" s="31"/>
      <c r="U33" s="34"/>
      <c r="V33" s="31"/>
      <c r="W33" s="34"/>
      <c r="X33" s="34"/>
      <c r="Y33" s="24"/>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9"/>
      <c r="FI33" s="29"/>
      <c r="FJ33" s="29"/>
      <c r="FK33" s="29"/>
      <c r="FL33" s="29"/>
      <c r="FM33" s="29"/>
      <c r="FN33" s="29"/>
      <c r="FO33" s="29"/>
      <c r="FP33" s="29"/>
      <c r="FQ33" s="29"/>
      <c r="FR33" s="29"/>
      <c r="FS33" s="29"/>
      <c r="FT33" s="29"/>
      <c r="FU33" s="29"/>
      <c r="FV33" s="29"/>
      <c r="FW33" s="29"/>
      <c r="FX33" s="29"/>
      <c r="FY33" s="29"/>
      <c r="FZ33" s="29"/>
      <c r="GA33" s="29"/>
      <c r="GB33" s="29"/>
      <c r="GC33" s="29"/>
      <c r="GD33" s="29"/>
      <c r="GE33" s="29"/>
      <c r="GF33" s="29"/>
      <c r="GG33" s="29"/>
    </row>
    <row r="34" spans="1:222" s="30" customFormat="1" ht="54" customHeight="1" outlineLevel="1">
      <c r="A34" s="31">
        <v>110</v>
      </c>
      <c r="B34" s="61" t="s">
        <v>127</v>
      </c>
      <c r="C34" s="24" t="s">
        <v>128</v>
      </c>
      <c r="D34" s="32">
        <v>7840000</v>
      </c>
      <c r="E34" s="31">
        <v>11003</v>
      </c>
      <c r="F34" s="31">
        <v>11012</v>
      </c>
      <c r="G34" s="31">
        <v>11012</v>
      </c>
      <c r="H34" s="102" t="s">
        <v>120</v>
      </c>
      <c r="I34" s="32">
        <v>7840000</v>
      </c>
      <c r="J34" s="33">
        <v>0</v>
      </c>
      <c r="K34" s="33">
        <v>0</v>
      </c>
      <c r="L34" s="33">
        <f t="shared" si="4"/>
        <v>7840000</v>
      </c>
      <c r="M34" s="31" t="s">
        <v>121</v>
      </c>
      <c r="N34" s="34"/>
      <c r="O34" s="31"/>
      <c r="P34" s="34"/>
      <c r="Q34" s="31" t="s">
        <v>121</v>
      </c>
      <c r="R34" s="31"/>
      <c r="S34" s="34"/>
      <c r="T34" s="31"/>
      <c r="U34" s="34"/>
      <c r="V34" s="31"/>
      <c r="W34" s="34"/>
      <c r="X34" s="34"/>
      <c r="Y34" s="24"/>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9"/>
      <c r="FI34" s="29"/>
      <c r="FJ34" s="29"/>
      <c r="FK34" s="29"/>
      <c r="FL34" s="29"/>
      <c r="FM34" s="29"/>
      <c r="FN34" s="29"/>
      <c r="FO34" s="29"/>
      <c r="FP34" s="29"/>
      <c r="FQ34" s="29"/>
      <c r="FR34" s="29"/>
      <c r="FS34" s="29"/>
      <c r="FT34" s="29"/>
      <c r="FU34" s="29"/>
      <c r="FV34" s="29"/>
      <c r="FW34" s="29"/>
      <c r="FX34" s="29"/>
      <c r="FY34" s="29"/>
      <c r="FZ34" s="29"/>
      <c r="GA34" s="29"/>
      <c r="GB34" s="29"/>
      <c r="GC34" s="29"/>
      <c r="GD34" s="29"/>
      <c r="GE34" s="29"/>
      <c r="GF34" s="29"/>
      <c r="GG34" s="29"/>
    </row>
    <row r="35" spans="1:222" s="30" customFormat="1" ht="54" customHeight="1" outlineLevel="1">
      <c r="A35" s="31">
        <v>110</v>
      </c>
      <c r="B35" s="61" t="s">
        <v>129</v>
      </c>
      <c r="C35" s="24" t="s">
        <v>130</v>
      </c>
      <c r="D35" s="32">
        <v>74300000</v>
      </c>
      <c r="E35" s="31">
        <v>11003</v>
      </c>
      <c r="F35" s="31">
        <v>11012</v>
      </c>
      <c r="G35" s="31">
        <v>11012</v>
      </c>
      <c r="H35" s="102" t="s">
        <v>120</v>
      </c>
      <c r="I35" s="32">
        <v>74116855</v>
      </c>
      <c r="J35" s="33">
        <v>0</v>
      </c>
      <c r="K35" s="33">
        <v>0</v>
      </c>
      <c r="L35" s="33">
        <f t="shared" si="4"/>
        <v>74116855</v>
      </c>
      <c r="M35" s="31" t="s">
        <v>121</v>
      </c>
      <c r="N35" s="34"/>
      <c r="O35" s="31"/>
      <c r="P35" s="34"/>
      <c r="Q35" s="31" t="s">
        <v>121</v>
      </c>
      <c r="R35" s="31"/>
      <c r="S35" s="34"/>
      <c r="T35" s="31"/>
      <c r="U35" s="34"/>
      <c r="V35" s="31"/>
      <c r="W35" s="34"/>
      <c r="X35" s="34"/>
      <c r="Y35" s="24"/>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9"/>
      <c r="FI35" s="29"/>
      <c r="FJ35" s="29"/>
      <c r="FK35" s="29"/>
      <c r="FL35" s="29"/>
      <c r="FM35" s="29"/>
      <c r="FN35" s="29"/>
      <c r="FO35" s="29"/>
      <c r="FP35" s="29"/>
      <c r="FQ35" s="29"/>
      <c r="FR35" s="29"/>
      <c r="FS35" s="29"/>
      <c r="FT35" s="29"/>
      <c r="FU35" s="29"/>
      <c r="FV35" s="29"/>
      <c r="FW35" s="29"/>
      <c r="FX35" s="29"/>
      <c r="FY35" s="29"/>
      <c r="FZ35" s="29"/>
      <c r="GA35" s="29"/>
      <c r="GB35" s="29"/>
      <c r="GC35" s="29"/>
      <c r="GD35" s="29"/>
      <c r="GE35" s="29"/>
      <c r="GF35" s="29"/>
      <c r="GG35" s="29"/>
    </row>
    <row r="36" spans="1:222" s="30" customFormat="1" ht="54" customHeight="1" outlineLevel="1">
      <c r="A36" s="31">
        <v>110</v>
      </c>
      <c r="B36" s="61" t="s">
        <v>124</v>
      </c>
      <c r="C36" s="24" t="s">
        <v>131</v>
      </c>
      <c r="D36" s="32">
        <v>9310000</v>
      </c>
      <c r="E36" s="31">
        <v>11003</v>
      </c>
      <c r="F36" s="31">
        <v>11012</v>
      </c>
      <c r="G36" s="31">
        <v>11012</v>
      </c>
      <c r="H36" s="102" t="s">
        <v>120</v>
      </c>
      <c r="I36" s="32">
        <v>9310000</v>
      </c>
      <c r="J36" s="33">
        <v>0</v>
      </c>
      <c r="K36" s="33">
        <v>0</v>
      </c>
      <c r="L36" s="33">
        <f t="shared" si="4"/>
        <v>9310000</v>
      </c>
      <c r="M36" s="31" t="s">
        <v>121</v>
      </c>
      <c r="N36" s="34"/>
      <c r="O36" s="31"/>
      <c r="P36" s="34"/>
      <c r="Q36" s="31" t="s">
        <v>121</v>
      </c>
      <c r="R36" s="31"/>
      <c r="S36" s="34"/>
      <c r="T36" s="31"/>
      <c r="U36" s="34"/>
      <c r="V36" s="31"/>
      <c r="W36" s="34"/>
      <c r="X36" s="34"/>
      <c r="Y36" s="24"/>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9"/>
      <c r="FI36" s="29"/>
      <c r="FJ36" s="29"/>
      <c r="FK36" s="29"/>
      <c r="FL36" s="29"/>
      <c r="FM36" s="29"/>
      <c r="FN36" s="29"/>
      <c r="FO36" s="29"/>
      <c r="FP36" s="29"/>
      <c r="FQ36" s="29"/>
      <c r="FR36" s="29"/>
      <c r="FS36" s="29"/>
      <c r="FT36" s="29"/>
      <c r="FU36" s="29"/>
      <c r="FV36" s="29"/>
      <c r="FW36" s="29"/>
      <c r="FX36" s="29"/>
      <c r="FY36" s="29"/>
      <c r="FZ36" s="29"/>
      <c r="GA36" s="29"/>
      <c r="GB36" s="29"/>
      <c r="GC36" s="29"/>
      <c r="GD36" s="29"/>
      <c r="GE36" s="29"/>
      <c r="GF36" s="29"/>
      <c r="GG36" s="29"/>
    </row>
    <row r="37" spans="1:222" s="30" customFormat="1" ht="54" customHeight="1" outlineLevel="1">
      <c r="A37" s="31">
        <v>110</v>
      </c>
      <c r="B37" s="53" t="s">
        <v>132</v>
      </c>
      <c r="C37" s="24" t="s">
        <v>133</v>
      </c>
      <c r="D37" s="32">
        <v>93100000</v>
      </c>
      <c r="E37" s="31">
        <v>11003</v>
      </c>
      <c r="F37" s="31">
        <v>11012</v>
      </c>
      <c r="G37" s="31">
        <v>11012</v>
      </c>
      <c r="H37" s="102" t="s">
        <v>120</v>
      </c>
      <c r="I37" s="32">
        <v>83622474</v>
      </c>
      <c r="J37" s="33">
        <v>0</v>
      </c>
      <c r="K37" s="33">
        <v>0</v>
      </c>
      <c r="L37" s="33">
        <f t="shared" si="4"/>
        <v>83622474</v>
      </c>
      <c r="M37" s="31" t="s">
        <v>121</v>
      </c>
      <c r="N37" s="34"/>
      <c r="O37" s="31"/>
      <c r="P37" s="34"/>
      <c r="Q37" s="31" t="s">
        <v>121</v>
      </c>
      <c r="R37" s="31"/>
      <c r="S37" s="34"/>
      <c r="T37" s="31"/>
      <c r="U37" s="34"/>
      <c r="V37" s="31"/>
      <c r="W37" s="34"/>
      <c r="X37" s="34"/>
      <c r="Y37" s="24"/>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c r="EU37" s="29"/>
      <c r="EV37" s="29"/>
      <c r="EW37" s="29"/>
      <c r="EX37" s="29"/>
      <c r="EY37" s="29"/>
      <c r="EZ37" s="29"/>
      <c r="FA37" s="29"/>
      <c r="FB37" s="29"/>
      <c r="FC37" s="29"/>
      <c r="FD37" s="29"/>
      <c r="FE37" s="29"/>
      <c r="FF37" s="29"/>
      <c r="FG37" s="29"/>
      <c r="FH37" s="29"/>
      <c r="FI37" s="29"/>
      <c r="FJ37" s="29"/>
      <c r="FK37" s="29"/>
      <c r="FL37" s="29"/>
      <c r="FM37" s="29"/>
      <c r="FN37" s="29"/>
      <c r="FO37" s="29"/>
      <c r="FP37" s="29"/>
      <c r="FQ37" s="29"/>
      <c r="FR37" s="29"/>
      <c r="FS37" s="29"/>
      <c r="FT37" s="29"/>
      <c r="FU37" s="29"/>
      <c r="FV37" s="29"/>
      <c r="FW37" s="29"/>
      <c r="FX37" s="29"/>
      <c r="FY37" s="29"/>
      <c r="FZ37" s="29"/>
      <c r="GA37" s="29"/>
      <c r="GB37" s="29"/>
      <c r="GC37" s="29"/>
      <c r="GD37" s="29"/>
      <c r="GE37" s="29"/>
      <c r="GF37" s="29"/>
      <c r="GG37" s="29"/>
    </row>
    <row r="38" spans="1:222" s="30" customFormat="1" ht="114" customHeight="1" outlineLevel="1">
      <c r="A38" s="31">
        <v>110</v>
      </c>
      <c r="B38" s="61" t="s">
        <v>134</v>
      </c>
      <c r="C38" s="24" t="s">
        <v>135</v>
      </c>
      <c r="D38" s="32">
        <v>28420000</v>
      </c>
      <c r="E38" s="62">
        <v>11003</v>
      </c>
      <c r="F38" s="31">
        <v>11012</v>
      </c>
      <c r="G38" s="31"/>
      <c r="H38" s="102" t="s">
        <v>120</v>
      </c>
      <c r="I38" s="32">
        <v>28100000</v>
      </c>
      <c r="J38" s="33">
        <v>0</v>
      </c>
      <c r="K38" s="33">
        <v>320000</v>
      </c>
      <c r="L38" s="33">
        <f>SUM(I38:K38)</f>
        <v>28420000</v>
      </c>
      <c r="M38" s="31" t="s">
        <v>121</v>
      </c>
      <c r="N38" s="34"/>
      <c r="O38" s="31"/>
      <c r="P38" s="34"/>
      <c r="Q38" s="31" t="s">
        <v>121</v>
      </c>
      <c r="R38" s="31"/>
      <c r="S38" s="34"/>
      <c r="T38" s="31"/>
      <c r="U38" s="34"/>
      <c r="V38" s="31"/>
      <c r="W38" s="34"/>
      <c r="X38" s="34"/>
      <c r="Y38" s="24" t="s">
        <v>244</v>
      </c>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c r="EU38" s="29"/>
      <c r="EV38" s="29"/>
      <c r="EW38" s="29"/>
      <c r="EX38" s="29"/>
      <c r="EY38" s="29"/>
      <c r="EZ38" s="29"/>
      <c r="FA38" s="29"/>
      <c r="FB38" s="29"/>
      <c r="FC38" s="29"/>
      <c r="FD38" s="29"/>
      <c r="FE38" s="29"/>
      <c r="FF38" s="29"/>
      <c r="FG38" s="29"/>
      <c r="FH38" s="29"/>
      <c r="FI38" s="29"/>
      <c r="FJ38" s="29"/>
      <c r="FK38" s="29"/>
      <c r="FL38" s="29"/>
      <c r="FM38" s="29"/>
      <c r="FN38" s="29"/>
      <c r="FO38" s="29"/>
      <c r="FP38" s="29"/>
      <c r="FQ38" s="29"/>
      <c r="FR38" s="29"/>
      <c r="FS38" s="29"/>
      <c r="FT38" s="29"/>
      <c r="FU38" s="29"/>
      <c r="FV38" s="29"/>
      <c r="FW38" s="29"/>
      <c r="FX38" s="29"/>
      <c r="FY38" s="29"/>
      <c r="FZ38" s="29"/>
      <c r="GA38" s="29"/>
      <c r="GB38" s="29"/>
      <c r="GC38" s="29"/>
      <c r="GD38" s="29"/>
      <c r="GE38" s="29"/>
      <c r="GF38" s="29"/>
      <c r="GG38" s="29"/>
    </row>
    <row r="39" spans="1:222" s="30" customFormat="1" ht="54" customHeight="1" outlineLevel="1">
      <c r="A39" s="31">
        <v>110</v>
      </c>
      <c r="B39" s="53" t="s">
        <v>132</v>
      </c>
      <c r="C39" s="24" t="s">
        <v>136</v>
      </c>
      <c r="D39" s="32">
        <v>24696000</v>
      </c>
      <c r="E39" s="31">
        <v>11003</v>
      </c>
      <c r="F39" s="31">
        <v>11012</v>
      </c>
      <c r="G39" s="31">
        <v>11012</v>
      </c>
      <c r="H39" s="102" t="s">
        <v>120</v>
      </c>
      <c r="I39" s="32">
        <v>23376377</v>
      </c>
      <c r="J39" s="33">
        <v>0</v>
      </c>
      <c r="K39" s="33">
        <v>0</v>
      </c>
      <c r="L39" s="33">
        <f t="shared" si="4"/>
        <v>23376377</v>
      </c>
      <c r="M39" s="31" t="s">
        <v>121</v>
      </c>
      <c r="N39" s="34"/>
      <c r="O39" s="31"/>
      <c r="P39" s="34"/>
      <c r="Q39" s="31" t="s">
        <v>121</v>
      </c>
      <c r="R39" s="31"/>
      <c r="S39" s="34"/>
      <c r="T39" s="31"/>
      <c r="U39" s="34"/>
      <c r="V39" s="31"/>
      <c r="W39" s="34"/>
      <c r="X39" s="34"/>
      <c r="Y39" s="24"/>
      <c r="Z39" s="29"/>
      <c r="AA39" s="29"/>
      <c r="AB39" s="29"/>
      <c r="AC39" s="29"/>
      <c r="AD39" s="29"/>
      <c r="AE39" s="29"/>
      <c r="AF39" s="29"/>
      <c r="AG39" s="29"/>
      <c r="AH39" s="29"/>
      <c r="AI39" s="29"/>
      <c r="AJ39" s="29"/>
      <c r="AK39" s="29"/>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Q39" s="29"/>
      <c r="BR39" s="29"/>
      <c r="BS39" s="29"/>
      <c r="BT39" s="29"/>
      <c r="BU39" s="29"/>
      <c r="BV39" s="29"/>
      <c r="BW39" s="29"/>
      <c r="BX39" s="29"/>
      <c r="BY39" s="29"/>
      <c r="BZ39" s="29"/>
      <c r="CA39" s="29"/>
      <c r="CB39" s="29"/>
      <c r="CC39" s="29"/>
      <c r="CD39" s="29"/>
      <c r="CE39" s="29"/>
      <c r="CF39" s="29"/>
      <c r="CG39" s="29"/>
      <c r="CH39" s="29"/>
      <c r="CI39" s="29"/>
      <c r="CJ39" s="29"/>
      <c r="CK39" s="29"/>
      <c r="CL39" s="29"/>
      <c r="CM39" s="29"/>
      <c r="CN39" s="29"/>
      <c r="CO39" s="29"/>
      <c r="CP39" s="29"/>
      <c r="CQ39" s="29"/>
      <c r="CR39" s="29"/>
      <c r="CS39" s="29"/>
      <c r="CT39" s="29"/>
      <c r="CU39" s="29"/>
      <c r="CV39" s="29"/>
      <c r="CW39" s="29"/>
      <c r="CX39" s="29"/>
      <c r="CY39" s="29"/>
      <c r="CZ39" s="29"/>
      <c r="DA39" s="29"/>
      <c r="DB39" s="29"/>
      <c r="DC39" s="29"/>
      <c r="DD39" s="29"/>
      <c r="DE39" s="29"/>
      <c r="DF39" s="29"/>
      <c r="DG39" s="29"/>
      <c r="DH39" s="29"/>
      <c r="DI39" s="29"/>
      <c r="DJ39" s="29"/>
      <c r="DK39" s="29"/>
      <c r="DL39" s="29"/>
      <c r="DM39" s="29"/>
      <c r="DN39" s="29"/>
      <c r="DO39" s="29"/>
      <c r="DP39" s="29"/>
      <c r="DQ39" s="29"/>
      <c r="DR39" s="29"/>
      <c r="DS39" s="29"/>
      <c r="DT39" s="29"/>
      <c r="DU39" s="29"/>
      <c r="DV39" s="29"/>
      <c r="DW39" s="29"/>
      <c r="DX39" s="29"/>
      <c r="DY39" s="29"/>
      <c r="DZ39" s="29"/>
      <c r="EA39" s="29"/>
      <c r="EB39" s="29"/>
      <c r="EC39" s="29"/>
      <c r="ED39" s="29"/>
      <c r="EE39" s="29"/>
      <c r="EF39" s="29"/>
      <c r="EG39" s="29"/>
      <c r="EH39" s="29"/>
      <c r="EI39" s="29"/>
      <c r="EJ39" s="29"/>
      <c r="EK39" s="29"/>
      <c r="EL39" s="29"/>
      <c r="EM39" s="29"/>
      <c r="EN39" s="29"/>
      <c r="EO39" s="29"/>
      <c r="EP39" s="29"/>
      <c r="EQ39" s="29"/>
      <c r="ER39" s="29"/>
      <c r="ES39" s="29"/>
      <c r="ET39" s="29"/>
      <c r="EU39" s="29"/>
      <c r="EV39" s="29"/>
      <c r="EW39" s="29"/>
      <c r="EX39" s="29"/>
      <c r="EY39" s="29"/>
      <c r="EZ39" s="29"/>
      <c r="FA39" s="29"/>
      <c r="FB39" s="29"/>
      <c r="FC39" s="29"/>
      <c r="FD39" s="29"/>
      <c r="FE39" s="29"/>
      <c r="FF39" s="29"/>
      <c r="FG39" s="29"/>
      <c r="FH39" s="29"/>
      <c r="FI39" s="29"/>
      <c r="FJ39" s="29"/>
      <c r="FK39" s="29"/>
      <c r="FL39" s="29"/>
      <c r="FM39" s="29"/>
      <c r="FN39" s="29"/>
      <c r="FO39" s="29"/>
      <c r="FP39" s="29"/>
      <c r="FQ39" s="29"/>
      <c r="FR39" s="29"/>
      <c r="FS39" s="29"/>
      <c r="FT39" s="29"/>
      <c r="FU39" s="29"/>
      <c r="FV39" s="29"/>
      <c r="FW39" s="29"/>
      <c r="FX39" s="29"/>
      <c r="FY39" s="29"/>
      <c r="FZ39" s="29"/>
      <c r="GA39" s="29"/>
      <c r="GB39" s="29"/>
      <c r="GC39" s="29"/>
      <c r="GD39" s="29"/>
      <c r="GE39" s="29"/>
      <c r="GF39" s="29"/>
      <c r="GG39" s="29"/>
    </row>
    <row r="40" spans="1:222" s="30" customFormat="1" ht="54" customHeight="1" outlineLevel="1">
      <c r="A40" s="31">
        <v>110</v>
      </c>
      <c r="B40" s="53" t="s">
        <v>137</v>
      </c>
      <c r="C40" s="24" t="s">
        <v>138</v>
      </c>
      <c r="D40" s="32">
        <v>60760000</v>
      </c>
      <c r="E40" s="31">
        <v>11004</v>
      </c>
      <c r="F40" s="31">
        <v>11012</v>
      </c>
      <c r="G40" s="31">
        <v>11012</v>
      </c>
      <c r="H40" s="102" t="s">
        <v>120</v>
      </c>
      <c r="I40" s="32">
        <v>60760000</v>
      </c>
      <c r="J40" s="33">
        <v>0</v>
      </c>
      <c r="K40" s="33">
        <v>0</v>
      </c>
      <c r="L40" s="33">
        <f>I40</f>
        <v>60760000</v>
      </c>
      <c r="M40" s="31" t="s">
        <v>121</v>
      </c>
      <c r="N40" s="34"/>
      <c r="O40" s="31"/>
      <c r="P40" s="34"/>
      <c r="Q40" s="31" t="s">
        <v>121</v>
      </c>
      <c r="R40" s="31"/>
      <c r="S40" s="34"/>
      <c r="T40" s="31"/>
      <c r="U40" s="34"/>
      <c r="V40" s="31"/>
      <c r="W40" s="34"/>
      <c r="X40" s="34"/>
      <c r="Y40" s="24"/>
      <c r="Z40" s="29"/>
      <c r="AA40" s="29"/>
      <c r="AB40" s="29"/>
      <c r="AC40" s="29"/>
      <c r="AD40" s="29"/>
      <c r="AE40" s="29"/>
      <c r="AF40" s="29"/>
      <c r="AG40" s="29"/>
      <c r="AH40" s="29"/>
      <c r="AI40" s="29"/>
      <c r="AJ40" s="29"/>
      <c r="AK40" s="29"/>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Q40" s="29"/>
      <c r="BR40" s="29"/>
      <c r="BS40" s="29"/>
      <c r="BT40" s="29"/>
      <c r="BU40" s="29"/>
      <c r="BV40" s="29"/>
      <c r="BW40" s="29"/>
      <c r="BX40" s="29"/>
      <c r="BY40" s="29"/>
      <c r="BZ40" s="29"/>
      <c r="CA40" s="29"/>
      <c r="CB40" s="29"/>
      <c r="CC40" s="29"/>
      <c r="CD40" s="29"/>
      <c r="CE40" s="29"/>
      <c r="CF40" s="29"/>
      <c r="CG40" s="29"/>
      <c r="CH40" s="29"/>
      <c r="CI40" s="29"/>
      <c r="CJ40" s="29"/>
      <c r="CK40" s="29"/>
      <c r="CL40" s="29"/>
      <c r="CM40" s="29"/>
      <c r="CN40" s="29"/>
      <c r="CO40" s="29"/>
      <c r="CP40" s="29"/>
      <c r="CQ40" s="29"/>
      <c r="CR40" s="29"/>
      <c r="CS40" s="29"/>
      <c r="CT40" s="29"/>
      <c r="CU40" s="29"/>
      <c r="CV40" s="29"/>
      <c r="CW40" s="29"/>
      <c r="CX40" s="29"/>
      <c r="CY40" s="29"/>
      <c r="CZ40" s="29"/>
      <c r="DA40" s="29"/>
      <c r="DB40" s="29"/>
      <c r="DC40" s="29"/>
      <c r="DD40" s="29"/>
      <c r="DE40" s="29"/>
      <c r="DF40" s="29"/>
      <c r="DG40" s="29"/>
      <c r="DH40" s="29"/>
      <c r="DI40" s="29"/>
      <c r="DJ40" s="29"/>
      <c r="DK40" s="29"/>
      <c r="DL40" s="29"/>
      <c r="DM40" s="29"/>
      <c r="DN40" s="29"/>
      <c r="DO40" s="29"/>
      <c r="DP40" s="29"/>
      <c r="DQ40" s="29"/>
      <c r="DR40" s="29"/>
      <c r="DS40" s="29"/>
      <c r="DT40" s="29"/>
      <c r="DU40" s="29"/>
      <c r="DV40" s="29"/>
      <c r="DW40" s="29"/>
      <c r="DX40" s="29"/>
      <c r="DY40" s="29"/>
      <c r="DZ40" s="29"/>
      <c r="EA40" s="29"/>
      <c r="EB40" s="29"/>
      <c r="EC40" s="29"/>
      <c r="ED40" s="29"/>
      <c r="EE40" s="29"/>
      <c r="EF40" s="29"/>
      <c r="EG40" s="29"/>
      <c r="EH40" s="29"/>
      <c r="EI40" s="29"/>
      <c r="EJ40" s="29"/>
      <c r="EK40" s="29"/>
      <c r="EL40" s="29"/>
      <c r="EM40" s="29"/>
      <c r="EN40" s="29"/>
      <c r="EO40" s="29"/>
      <c r="EP40" s="29"/>
      <c r="EQ40" s="29"/>
      <c r="ER40" s="29"/>
      <c r="ES40" s="29"/>
      <c r="ET40" s="29"/>
      <c r="EU40" s="29"/>
      <c r="EV40" s="29"/>
      <c r="EW40" s="29"/>
      <c r="EX40" s="29"/>
      <c r="EY40" s="29"/>
      <c r="EZ40" s="29"/>
      <c r="FA40" s="29"/>
      <c r="FB40" s="29"/>
      <c r="FC40" s="29"/>
      <c r="FD40" s="29"/>
      <c r="FE40" s="29"/>
      <c r="FF40" s="29"/>
      <c r="FG40" s="29"/>
      <c r="FH40" s="29"/>
      <c r="FI40" s="29"/>
      <c r="FJ40" s="29"/>
      <c r="FK40" s="29"/>
      <c r="FL40" s="29"/>
      <c r="FM40" s="29"/>
      <c r="FN40" s="29"/>
      <c r="FO40" s="29"/>
      <c r="FP40" s="29"/>
      <c r="FQ40" s="29"/>
      <c r="FR40" s="29"/>
      <c r="FS40" s="29"/>
      <c r="FT40" s="29"/>
      <c r="FU40" s="29"/>
      <c r="FV40" s="29"/>
      <c r="FW40" s="29"/>
      <c r="FX40" s="29"/>
      <c r="FY40" s="29"/>
      <c r="FZ40" s="29"/>
      <c r="GA40" s="29"/>
      <c r="GB40" s="29"/>
      <c r="GC40" s="29"/>
      <c r="GD40" s="29"/>
      <c r="GE40" s="29"/>
      <c r="GF40" s="29"/>
      <c r="GG40" s="29"/>
      <c r="GH40" s="29"/>
      <c r="GI40" s="29"/>
      <c r="GJ40" s="29"/>
      <c r="GK40" s="29"/>
      <c r="GL40" s="29"/>
      <c r="GM40" s="29"/>
      <c r="GN40" s="29"/>
      <c r="GO40" s="29"/>
      <c r="GP40" s="29"/>
      <c r="GQ40" s="29"/>
      <c r="GR40" s="29"/>
      <c r="GS40" s="29"/>
      <c r="GT40" s="29"/>
      <c r="GU40" s="29"/>
      <c r="GV40" s="29"/>
      <c r="GW40" s="29"/>
      <c r="GX40" s="29"/>
      <c r="GY40" s="29"/>
      <c r="GZ40" s="29"/>
      <c r="HA40" s="29"/>
      <c r="HB40" s="29"/>
      <c r="HC40" s="29"/>
      <c r="HD40" s="29"/>
      <c r="HE40" s="29"/>
      <c r="HF40" s="29"/>
      <c r="HG40" s="29"/>
      <c r="HH40" s="29"/>
      <c r="HI40" s="29"/>
      <c r="HJ40" s="29"/>
      <c r="HK40" s="29"/>
      <c r="HL40" s="29"/>
      <c r="HM40" s="29"/>
      <c r="HN40" s="29"/>
    </row>
    <row r="41" spans="1:222" s="30" customFormat="1" ht="163.5" customHeight="1" outlineLevel="1">
      <c r="A41" s="31">
        <v>110</v>
      </c>
      <c r="B41" s="61" t="s">
        <v>139</v>
      </c>
      <c r="C41" s="24" t="s">
        <v>140</v>
      </c>
      <c r="D41" s="32">
        <v>35000000</v>
      </c>
      <c r="E41" s="62">
        <v>11008</v>
      </c>
      <c r="F41" s="31">
        <v>11012</v>
      </c>
      <c r="G41" s="31">
        <v>11012</v>
      </c>
      <c r="H41" s="102" t="s">
        <v>120</v>
      </c>
      <c r="I41" s="32">
        <v>35000000</v>
      </c>
      <c r="J41" s="33">
        <v>0</v>
      </c>
      <c r="K41" s="33">
        <v>0</v>
      </c>
      <c r="L41" s="33">
        <f>I41</f>
        <v>35000000</v>
      </c>
      <c r="M41" s="31" t="s">
        <v>121</v>
      </c>
      <c r="N41" s="34"/>
      <c r="O41" s="31"/>
      <c r="P41" s="34"/>
      <c r="Q41" s="31" t="s">
        <v>121</v>
      </c>
      <c r="R41" s="31"/>
      <c r="S41" s="34"/>
      <c r="T41" s="31"/>
      <c r="U41" s="34"/>
      <c r="V41" s="31"/>
      <c r="W41" s="34"/>
      <c r="X41" s="34"/>
      <c r="Y41" s="24" t="s">
        <v>249</v>
      </c>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9"/>
      <c r="BI41" s="29"/>
      <c r="BJ41" s="29"/>
      <c r="BK41" s="29"/>
      <c r="BL41" s="29"/>
      <c r="BM41" s="29"/>
      <c r="BN41" s="29"/>
      <c r="BO41" s="29"/>
      <c r="BP41" s="29"/>
      <c r="BQ41" s="29"/>
      <c r="BR41" s="29"/>
      <c r="BS41" s="29"/>
      <c r="BT41" s="29"/>
      <c r="BU41" s="29"/>
      <c r="BV41" s="29"/>
      <c r="BW41" s="29"/>
      <c r="BX41" s="29"/>
      <c r="BY41" s="29"/>
      <c r="BZ41" s="29"/>
      <c r="CA41" s="29"/>
      <c r="CB41" s="29"/>
      <c r="CC41" s="29"/>
      <c r="CD41" s="29"/>
      <c r="CE41" s="29"/>
      <c r="CF41" s="29"/>
      <c r="CG41" s="29"/>
      <c r="CH41" s="29"/>
      <c r="CI41" s="29"/>
      <c r="CJ41" s="29"/>
      <c r="CK41" s="29"/>
      <c r="CL41" s="29"/>
      <c r="CM41" s="29"/>
      <c r="CN41" s="29"/>
      <c r="CO41" s="29"/>
      <c r="CP41" s="29"/>
      <c r="CQ41" s="29"/>
      <c r="CR41" s="29"/>
      <c r="CS41" s="29"/>
      <c r="CT41" s="29"/>
      <c r="CU41" s="29"/>
      <c r="CV41" s="29"/>
      <c r="CW41" s="29"/>
      <c r="CX41" s="29"/>
      <c r="CY41" s="29"/>
      <c r="CZ41" s="29"/>
      <c r="DA41" s="29"/>
      <c r="DB41" s="29"/>
      <c r="DC41" s="29"/>
      <c r="DD41" s="29"/>
      <c r="DE41" s="29"/>
      <c r="DF41" s="29"/>
      <c r="DG41" s="29"/>
      <c r="DH41" s="29"/>
      <c r="DI41" s="29"/>
      <c r="DJ41" s="29"/>
      <c r="DK41" s="29"/>
      <c r="DL41" s="29"/>
      <c r="DM41" s="29"/>
      <c r="DN41" s="29"/>
      <c r="DO41" s="29"/>
      <c r="DP41" s="29"/>
      <c r="DQ41" s="29"/>
      <c r="DR41" s="29"/>
      <c r="DS41" s="29"/>
      <c r="DT41" s="29"/>
      <c r="DU41" s="29"/>
      <c r="DV41" s="29"/>
      <c r="DW41" s="29"/>
      <c r="DX41" s="29"/>
      <c r="DY41" s="29"/>
      <c r="DZ41" s="29"/>
      <c r="EA41" s="29"/>
      <c r="EB41" s="29"/>
      <c r="EC41" s="29"/>
      <c r="ED41" s="29"/>
      <c r="EE41" s="29"/>
      <c r="EF41" s="29"/>
      <c r="EG41" s="29"/>
      <c r="EH41" s="29"/>
      <c r="EI41" s="29"/>
      <c r="EJ41" s="29"/>
      <c r="EK41" s="29"/>
      <c r="EL41" s="29"/>
      <c r="EM41" s="29"/>
      <c r="EN41" s="29"/>
      <c r="EO41" s="29"/>
      <c r="EP41" s="29"/>
      <c r="EQ41" s="29"/>
      <c r="ER41" s="29"/>
      <c r="ES41" s="29"/>
      <c r="ET41" s="29"/>
      <c r="EU41" s="29"/>
      <c r="EV41" s="29"/>
      <c r="EW41" s="29"/>
      <c r="EX41" s="29"/>
      <c r="EY41" s="29"/>
      <c r="EZ41" s="29"/>
      <c r="FA41" s="29"/>
      <c r="FB41" s="29"/>
      <c r="FC41" s="29"/>
      <c r="FD41" s="29"/>
      <c r="FE41" s="29"/>
      <c r="FF41" s="29"/>
      <c r="FG41" s="29"/>
      <c r="FH41" s="29"/>
      <c r="FI41" s="29"/>
      <c r="FJ41" s="29"/>
      <c r="FK41" s="29"/>
      <c r="FL41" s="29"/>
      <c r="FM41" s="29"/>
      <c r="FN41" s="29"/>
      <c r="FO41" s="29"/>
      <c r="FP41" s="29"/>
      <c r="FQ41" s="29"/>
      <c r="FR41" s="29"/>
      <c r="FS41" s="29"/>
      <c r="FT41" s="29"/>
      <c r="FU41" s="29"/>
      <c r="FV41" s="29"/>
      <c r="FW41" s="29"/>
      <c r="FX41" s="29"/>
      <c r="FY41" s="29"/>
      <c r="FZ41" s="29"/>
      <c r="GA41" s="29"/>
      <c r="GB41" s="29"/>
      <c r="GC41" s="29"/>
      <c r="GD41" s="29"/>
      <c r="GE41" s="29"/>
      <c r="GF41" s="29"/>
      <c r="GG41" s="29"/>
    </row>
    <row r="42" spans="1:222" s="30" customFormat="1" ht="54" customHeight="1" outlineLevel="1">
      <c r="A42" s="31">
        <v>110</v>
      </c>
      <c r="B42" s="63" t="s">
        <v>224</v>
      </c>
      <c r="C42" s="24" t="s">
        <v>141</v>
      </c>
      <c r="D42" s="32">
        <v>5000000</v>
      </c>
      <c r="E42" s="31">
        <v>11007</v>
      </c>
      <c r="F42" s="31">
        <v>11012</v>
      </c>
      <c r="G42" s="31">
        <v>11012</v>
      </c>
      <c r="H42" s="102" t="s">
        <v>120</v>
      </c>
      <c r="I42" s="32">
        <v>5000000</v>
      </c>
      <c r="J42" s="33">
        <v>0</v>
      </c>
      <c r="K42" s="33">
        <v>0</v>
      </c>
      <c r="L42" s="33">
        <f t="shared" si="4"/>
        <v>5000000</v>
      </c>
      <c r="M42" s="31" t="s">
        <v>121</v>
      </c>
      <c r="N42" s="34"/>
      <c r="O42" s="31"/>
      <c r="P42" s="34"/>
      <c r="Q42" s="31" t="s">
        <v>121</v>
      </c>
      <c r="R42" s="31"/>
      <c r="S42" s="34"/>
      <c r="T42" s="31"/>
      <c r="U42" s="34"/>
      <c r="V42" s="31"/>
      <c r="W42" s="34"/>
      <c r="X42" s="34"/>
      <c r="Y42" s="99" t="s">
        <v>142</v>
      </c>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9"/>
      <c r="BP42" s="29"/>
      <c r="BQ42" s="29"/>
      <c r="BR42" s="29"/>
      <c r="BS42" s="29"/>
      <c r="BT42" s="29"/>
      <c r="BU42" s="29"/>
      <c r="BV42" s="29"/>
      <c r="BW42" s="29"/>
      <c r="BX42" s="29"/>
      <c r="BY42" s="29"/>
      <c r="BZ42" s="29"/>
      <c r="CA42" s="29"/>
      <c r="CB42" s="29"/>
      <c r="CC42" s="29"/>
      <c r="CD42" s="29"/>
      <c r="CE42" s="29"/>
      <c r="CF42" s="29"/>
      <c r="CG42" s="29"/>
      <c r="CH42" s="29"/>
      <c r="CI42" s="29"/>
      <c r="CJ42" s="29"/>
      <c r="CK42" s="29"/>
      <c r="CL42" s="29"/>
      <c r="CM42" s="29"/>
      <c r="CN42" s="29"/>
      <c r="CO42" s="29"/>
      <c r="CP42" s="29"/>
      <c r="CQ42" s="29"/>
      <c r="CR42" s="29"/>
      <c r="CS42" s="29"/>
      <c r="CT42" s="29"/>
      <c r="CU42" s="29"/>
      <c r="CV42" s="29"/>
      <c r="CW42" s="29"/>
      <c r="CX42" s="29"/>
      <c r="CY42" s="29"/>
      <c r="CZ42" s="29"/>
      <c r="DA42" s="29"/>
      <c r="DB42" s="29"/>
      <c r="DC42" s="29"/>
      <c r="DD42" s="29"/>
      <c r="DE42" s="29"/>
      <c r="DF42" s="29"/>
      <c r="DG42" s="29"/>
      <c r="DH42" s="29"/>
      <c r="DI42" s="29"/>
      <c r="DJ42" s="29"/>
      <c r="DK42" s="29"/>
      <c r="DL42" s="29"/>
      <c r="DM42" s="29"/>
      <c r="DN42" s="29"/>
      <c r="DO42" s="29"/>
      <c r="DP42" s="29"/>
      <c r="DQ42" s="29"/>
      <c r="DR42" s="29"/>
      <c r="DS42" s="29"/>
      <c r="DT42" s="29"/>
      <c r="DU42" s="29"/>
      <c r="DV42" s="29"/>
      <c r="DW42" s="29"/>
      <c r="DX42" s="29"/>
      <c r="DY42" s="29"/>
      <c r="DZ42" s="29"/>
      <c r="EA42" s="29"/>
      <c r="EB42" s="29"/>
      <c r="EC42" s="29"/>
      <c r="ED42" s="29"/>
      <c r="EE42" s="29"/>
      <c r="EF42" s="29"/>
      <c r="EG42" s="29"/>
      <c r="EH42" s="29"/>
      <c r="EI42" s="29"/>
      <c r="EJ42" s="29"/>
      <c r="EK42" s="29"/>
      <c r="EL42" s="29"/>
      <c r="EM42" s="29"/>
      <c r="EN42" s="29"/>
      <c r="EO42" s="29"/>
      <c r="EP42" s="29"/>
      <c r="EQ42" s="29"/>
      <c r="ER42" s="29"/>
      <c r="ES42" s="29"/>
      <c r="ET42" s="29"/>
      <c r="EU42" s="29"/>
      <c r="EV42" s="29"/>
      <c r="EW42" s="29"/>
      <c r="EX42" s="29"/>
      <c r="EY42" s="29"/>
      <c r="EZ42" s="29"/>
      <c r="FA42" s="29"/>
      <c r="FB42" s="29"/>
      <c r="FC42" s="29"/>
      <c r="FD42" s="29"/>
      <c r="FE42" s="29"/>
      <c r="FF42" s="29"/>
      <c r="FG42" s="29"/>
      <c r="FH42" s="29"/>
      <c r="FI42" s="29"/>
      <c r="FJ42" s="29"/>
      <c r="FK42" s="29"/>
      <c r="FL42" s="29"/>
      <c r="FM42" s="29"/>
      <c r="FN42" s="29"/>
      <c r="FO42" s="29"/>
      <c r="FP42" s="29"/>
      <c r="FQ42" s="29"/>
      <c r="FR42" s="29"/>
      <c r="FS42" s="29"/>
      <c r="FT42" s="29"/>
      <c r="FU42" s="29"/>
      <c r="FV42" s="29"/>
      <c r="FW42" s="29"/>
      <c r="FX42" s="29"/>
      <c r="FY42" s="29"/>
      <c r="FZ42" s="29"/>
      <c r="GA42" s="29"/>
      <c r="GB42" s="29"/>
      <c r="GC42" s="29"/>
      <c r="GD42" s="29"/>
      <c r="GE42" s="29"/>
      <c r="GF42" s="29"/>
      <c r="GG42" s="29"/>
      <c r="GH42" s="29"/>
      <c r="GI42" s="29"/>
      <c r="GJ42" s="29"/>
      <c r="GK42" s="29"/>
      <c r="GL42" s="29"/>
      <c r="GM42" s="29"/>
      <c r="GN42" s="29"/>
      <c r="GO42" s="29"/>
      <c r="GP42" s="29"/>
      <c r="GQ42" s="29"/>
      <c r="GR42" s="29"/>
      <c r="GS42" s="29"/>
      <c r="GT42" s="29"/>
      <c r="GU42" s="29"/>
      <c r="GV42" s="29"/>
      <c r="GW42" s="29"/>
      <c r="GX42" s="29"/>
      <c r="GY42" s="29"/>
      <c r="GZ42" s="29"/>
      <c r="HA42" s="29"/>
      <c r="HB42" s="29"/>
      <c r="HC42" s="29"/>
      <c r="HD42" s="29"/>
      <c r="HE42" s="29"/>
      <c r="HF42" s="29"/>
      <c r="HG42" s="29"/>
      <c r="HH42" s="29"/>
      <c r="HI42" s="29"/>
      <c r="HJ42" s="29"/>
      <c r="HK42" s="29"/>
      <c r="HL42" s="29"/>
      <c r="HM42" s="29"/>
      <c r="HN42" s="29"/>
    </row>
    <row r="43" spans="1:222" s="65" customFormat="1" ht="54" customHeight="1">
      <c r="A43" s="150" t="s">
        <v>145</v>
      </c>
      <c r="B43" s="151"/>
      <c r="C43" s="152"/>
      <c r="D43" s="36">
        <f>SUM(D30:D42)</f>
        <v>403160000</v>
      </c>
      <c r="E43" s="64"/>
      <c r="F43" s="64"/>
      <c r="G43" s="64"/>
      <c r="H43" s="103"/>
      <c r="I43" s="36">
        <f>SUM(I30:I42)</f>
        <v>391859706</v>
      </c>
      <c r="J43" s="40">
        <f>SUM(J30:J42)</f>
        <v>0</v>
      </c>
      <c r="K43" s="40">
        <f>SUM(K30:K42)</f>
        <v>320000</v>
      </c>
      <c r="L43" s="36">
        <f>SUM(L30:L42)</f>
        <v>392179706</v>
      </c>
      <c r="M43" s="45"/>
      <c r="N43" s="64"/>
      <c r="O43" s="45"/>
      <c r="P43" s="45"/>
      <c r="Q43" s="45"/>
      <c r="R43" s="45"/>
      <c r="S43" s="45"/>
      <c r="T43" s="45"/>
      <c r="U43" s="45"/>
      <c r="V43" s="45"/>
      <c r="W43" s="45"/>
      <c r="X43" s="45"/>
      <c r="Y43" s="41" t="s">
        <v>146</v>
      </c>
    </row>
    <row r="44" spans="1:222" s="71" customFormat="1" ht="54" customHeight="1" outlineLevel="1">
      <c r="A44" s="31">
        <v>110</v>
      </c>
      <c r="B44" s="55" t="s">
        <v>43</v>
      </c>
      <c r="C44" s="66" t="s">
        <v>147</v>
      </c>
      <c r="D44" s="67">
        <v>9000000</v>
      </c>
      <c r="E44" s="52">
        <v>11002</v>
      </c>
      <c r="F44" s="52">
        <v>11012</v>
      </c>
      <c r="G44" s="52">
        <v>11012</v>
      </c>
      <c r="H44" s="53" t="s">
        <v>65</v>
      </c>
      <c r="I44" s="68">
        <v>8967401</v>
      </c>
      <c r="J44" s="33">
        <v>0</v>
      </c>
      <c r="K44" s="33">
        <v>0</v>
      </c>
      <c r="L44" s="68">
        <f>I44</f>
        <v>8967401</v>
      </c>
      <c r="M44" s="31" t="s">
        <v>41</v>
      </c>
      <c r="N44" s="52"/>
      <c r="O44" s="52"/>
      <c r="P44" s="52"/>
      <c r="Q44" s="31" t="s">
        <v>41</v>
      </c>
      <c r="R44" s="69"/>
      <c r="S44" s="69"/>
      <c r="T44" s="69"/>
      <c r="U44" s="69"/>
      <c r="V44" s="69"/>
      <c r="W44" s="69"/>
      <c r="X44" s="69"/>
      <c r="Y44" s="70"/>
    </row>
    <row r="45" spans="1:222" s="71" customFormat="1" ht="54" customHeight="1" outlineLevel="1">
      <c r="A45" s="31">
        <v>110</v>
      </c>
      <c r="B45" s="55" t="s">
        <v>223</v>
      </c>
      <c r="C45" s="55" t="s">
        <v>148</v>
      </c>
      <c r="D45" s="67">
        <v>7600000</v>
      </c>
      <c r="E45" s="52">
        <v>11002</v>
      </c>
      <c r="F45" s="52">
        <v>11012</v>
      </c>
      <c r="G45" s="52">
        <v>11012</v>
      </c>
      <c r="H45" s="53" t="s">
        <v>65</v>
      </c>
      <c r="I45" s="68">
        <v>7257983</v>
      </c>
      <c r="J45" s="33">
        <v>0</v>
      </c>
      <c r="K45" s="33">
        <v>0</v>
      </c>
      <c r="L45" s="68">
        <f t="shared" ref="L45" si="5">I45</f>
        <v>7257983</v>
      </c>
      <c r="M45" s="31" t="s">
        <v>41</v>
      </c>
      <c r="N45" s="52"/>
      <c r="O45" s="52"/>
      <c r="P45" s="52"/>
      <c r="Q45" s="31" t="s">
        <v>41</v>
      </c>
      <c r="R45" s="69"/>
      <c r="S45" s="69"/>
      <c r="T45" s="69"/>
      <c r="U45" s="69"/>
      <c r="V45" s="69"/>
      <c r="W45" s="69"/>
      <c r="X45" s="69"/>
      <c r="Y45" s="70"/>
    </row>
    <row r="46" spans="1:222" s="73" customFormat="1" ht="54" customHeight="1">
      <c r="A46" s="144" t="s">
        <v>149</v>
      </c>
      <c r="B46" s="144"/>
      <c r="C46" s="144"/>
      <c r="D46" s="72">
        <f>SUM(D44:D45)</f>
        <v>16600000</v>
      </c>
      <c r="E46" s="37"/>
      <c r="F46" s="37"/>
      <c r="G46" s="37"/>
      <c r="H46" s="39"/>
      <c r="I46" s="72">
        <f>SUM(I44:I45)</f>
        <v>16225384</v>
      </c>
      <c r="J46" s="40">
        <f t="shared" ref="J46:L46" si="6">SUM(J44:J45)</f>
        <v>0</v>
      </c>
      <c r="K46" s="45">
        <f t="shared" si="6"/>
        <v>0</v>
      </c>
      <c r="L46" s="72">
        <f t="shared" si="6"/>
        <v>16225384</v>
      </c>
      <c r="M46" s="37"/>
      <c r="N46" s="37"/>
      <c r="O46" s="37"/>
      <c r="P46" s="37"/>
      <c r="Q46" s="37"/>
      <c r="R46" s="37"/>
      <c r="S46" s="37"/>
      <c r="T46" s="37"/>
      <c r="U46" s="37"/>
      <c r="V46" s="37"/>
      <c r="W46" s="37"/>
      <c r="X46" s="37"/>
      <c r="Y46" s="41" t="s">
        <v>150</v>
      </c>
    </row>
    <row r="47" spans="1:222" s="71" customFormat="1" ht="54.9" customHeight="1" outlineLevel="1">
      <c r="A47" s="31">
        <v>110</v>
      </c>
      <c r="B47" s="53" t="s">
        <v>167</v>
      </c>
      <c r="C47" s="136" t="s">
        <v>184</v>
      </c>
      <c r="D47" s="32">
        <v>1800000</v>
      </c>
      <c r="E47" s="31">
        <v>11005</v>
      </c>
      <c r="F47" s="31">
        <v>11012</v>
      </c>
      <c r="G47" s="31">
        <v>11012</v>
      </c>
      <c r="H47" s="102" t="s">
        <v>84</v>
      </c>
      <c r="I47" s="32">
        <v>1800000</v>
      </c>
      <c r="J47" s="33">
        <v>0</v>
      </c>
      <c r="K47" s="33">
        <v>0</v>
      </c>
      <c r="L47" s="33">
        <v>1800000</v>
      </c>
      <c r="M47" s="31" t="s">
        <v>41</v>
      </c>
      <c r="N47" s="31"/>
      <c r="P47" s="31"/>
      <c r="Q47" s="31" t="s">
        <v>41</v>
      </c>
      <c r="R47" s="31"/>
      <c r="S47" s="31"/>
      <c r="T47" s="31"/>
      <c r="U47" s="24"/>
      <c r="V47" s="32"/>
      <c r="W47" s="31"/>
      <c r="X47" s="31"/>
      <c r="Y47" s="31"/>
    </row>
    <row r="48" spans="1:222" s="73" customFormat="1" ht="54.9" customHeight="1">
      <c r="A48" s="144" t="s">
        <v>168</v>
      </c>
      <c r="B48" s="144"/>
      <c r="C48" s="144"/>
      <c r="D48" s="74">
        <f>SUM(D47:D47)</f>
        <v>1800000</v>
      </c>
      <c r="E48" s="37"/>
      <c r="F48" s="37"/>
      <c r="G48" s="37"/>
      <c r="H48" s="39"/>
      <c r="I48" s="74">
        <f>SUM(I47:I47)</f>
        <v>1800000</v>
      </c>
      <c r="J48" s="40">
        <f>SUM(J47:J47)</f>
        <v>0</v>
      </c>
      <c r="K48" s="40">
        <f>SUM(K47:K47)</f>
        <v>0</v>
      </c>
      <c r="L48" s="74">
        <f>SUM(L47:L47)</f>
        <v>1800000</v>
      </c>
      <c r="M48" s="37"/>
      <c r="N48" s="37"/>
      <c r="O48" s="37"/>
      <c r="P48" s="37"/>
      <c r="Q48" s="37"/>
      <c r="R48" s="37"/>
      <c r="S48" s="37"/>
      <c r="T48" s="37"/>
      <c r="U48" s="37"/>
      <c r="V48" s="37"/>
      <c r="W48" s="37"/>
      <c r="X48" s="37"/>
      <c r="Y48" s="41" t="s">
        <v>169</v>
      </c>
    </row>
    <row r="49" spans="1:25" s="71" customFormat="1" ht="137.25" customHeight="1" outlineLevel="1">
      <c r="A49" s="52">
        <v>110</v>
      </c>
      <c r="B49" s="53" t="s">
        <v>18</v>
      </c>
      <c r="C49" s="53" t="s">
        <v>194</v>
      </c>
      <c r="D49" s="33">
        <v>5082000</v>
      </c>
      <c r="E49" s="52">
        <v>11001</v>
      </c>
      <c r="F49" s="52">
        <v>11012</v>
      </c>
      <c r="G49" s="52">
        <v>11012</v>
      </c>
      <c r="H49" s="53" t="s">
        <v>30</v>
      </c>
      <c r="I49" s="75">
        <v>5082000</v>
      </c>
      <c r="J49" s="33">
        <v>0</v>
      </c>
      <c r="K49" s="33">
        <v>0</v>
      </c>
      <c r="L49" s="33">
        <v>5082000</v>
      </c>
      <c r="M49" s="52" t="s">
        <v>41</v>
      </c>
      <c r="N49" s="52"/>
      <c r="O49" s="52" t="s">
        <v>41</v>
      </c>
      <c r="P49" s="52"/>
      <c r="Q49" s="69"/>
      <c r="R49" s="52" t="s">
        <v>41</v>
      </c>
      <c r="S49" s="52"/>
      <c r="T49" s="52" t="s">
        <v>41</v>
      </c>
      <c r="U49" s="52"/>
      <c r="V49" s="52" t="s">
        <v>41</v>
      </c>
      <c r="W49" s="69"/>
      <c r="X49" s="69"/>
      <c r="Y49" s="53" t="s">
        <v>195</v>
      </c>
    </row>
    <row r="50" spans="1:25" s="71" customFormat="1" ht="129.9" customHeight="1" outlineLevel="1">
      <c r="A50" s="52">
        <v>110</v>
      </c>
      <c r="B50" s="53" t="s">
        <v>18</v>
      </c>
      <c r="C50" s="53" t="s">
        <v>197</v>
      </c>
      <c r="D50" s="75">
        <v>2080000</v>
      </c>
      <c r="E50" s="56">
        <v>11001</v>
      </c>
      <c r="F50" s="31">
        <v>11012</v>
      </c>
      <c r="G50" s="31">
        <v>11012</v>
      </c>
      <c r="H50" s="53" t="s">
        <v>30</v>
      </c>
      <c r="I50" s="75">
        <v>2080000</v>
      </c>
      <c r="J50" s="33">
        <v>0</v>
      </c>
      <c r="K50" s="33">
        <v>0</v>
      </c>
      <c r="L50" s="75">
        <v>2080000</v>
      </c>
      <c r="M50" s="56" t="s">
        <v>20</v>
      </c>
      <c r="N50" s="56"/>
      <c r="O50" s="56" t="s">
        <v>20</v>
      </c>
      <c r="P50" s="56"/>
      <c r="Q50" s="56"/>
      <c r="R50" s="56" t="s">
        <v>20</v>
      </c>
      <c r="S50" s="56"/>
      <c r="T50" s="56" t="s">
        <v>20</v>
      </c>
      <c r="U50" s="56"/>
      <c r="V50" s="56" t="s">
        <v>20</v>
      </c>
      <c r="W50" s="53"/>
      <c r="X50" s="53"/>
      <c r="Y50" s="55" t="s">
        <v>198</v>
      </c>
    </row>
    <row r="51" spans="1:25" s="71" customFormat="1" ht="120" customHeight="1" outlineLevel="1">
      <c r="A51" s="52">
        <v>110</v>
      </c>
      <c r="B51" s="53" t="s">
        <v>18</v>
      </c>
      <c r="C51" s="53" t="s">
        <v>196</v>
      </c>
      <c r="D51" s="33">
        <v>7457749</v>
      </c>
      <c r="E51" s="52">
        <v>11001</v>
      </c>
      <c r="F51" s="31">
        <v>11012</v>
      </c>
      <c r="G51" s="31">
        <v>11012</v>
      </c>
      <c r="H51" s="53" t="s">
        <v>30</v>
      </c>
      <c r="I51" s="75">
        <v>7457749</v>
      </c>
      <c r="J51" s="33">
        <v>0</v>
      </c>
      <c r="K51" s="33">
        <v>0</v>
      </c>
      <c r="L51" s="33">
        <v>7457749</v>
      </c>
      <c r="M51" s="52" t="s">
        <v>41</v>
      </c>
      <c r="N51" s="52"/>
      <c r="O51" s="52" t="s">
        <v>41</v>
      </c>
      <c r="P51" s="52"/>
      <c r="Q51" s="52"/>
      <c r="R51" s="52" t="s">
        <v>41</v>
      </c>
      <c r="S51" s="52"/>
      <c r="T51" s="52" t="s">
        <v>41</v>
      </c>
      <c r="U51" s="52"/>
      <c r="V51" s="52" t="s">
        <v>41</v>
      </c>
      <c r="W51" s="76"/>
      <c r="X51" s="76"/>
      <c r="Y51" s="53" t="s">
        <v>192</v>
      </c>
    </row>
    <row r="52" spans="1:25" s="71" customFormat="1" ht="66" customHeight="1" outlineLevel="1">
      <c r="A52" s="52">
        <v>110</v>
      </c>
      <c r="B52" s="53" t="s">
        <v>25</v>
      </c>
      <c r="C52" s="53" t="s">
        <v>199</v>
      </c>
      <c r="D52" s="33">
        <v>6145000</v>
      </c>
      <c r="E52" s="56">
        <v>11001</v>
      </c>
      <c r="F52" s="56">
        <v>11012</v>
      </c>
      <c r="G52" s="56">
        <v>11012</v>
      </c>
      <c r="H52" s="53" t="s">
        <v>30</v>
      </c>
      <c r="I52" s="75">
        <v>6145000</v>
      </c>
      <c r="J52" s="75">
        <v>0</v>
      </c>
      <c r="K52" s="75">
        <v>0</v>
      </c>
      <c r="L52" s="75">
        <v>6145000</v>
      </c>
      <c r="M52" s="52" t="s">
        <v>41</v>
      </c>
      <c r="N52" s="56"/>
      <c r="O52" s="56"/>
      <c r="P52" s="56"/>
      <c r="Q52" s="52" t="s">
        <v>41</v>
      </c>
      <c r="R52" s="110"/>
      <c r="S52" s="56"/>
      <c r="T52" s="110"/>
      <c r="U52" s="56"/>
      <c r="V52" s="110"/>
      <c r="W52" s="56"/>
      <c r="X52" s="56"/>
      <c r="Y52" s="55"/>
    </row>
    <row r="53" spans="1:25" s="116" customFormat="1" ht="100.5" customHeight="1">
      <c r="A53" s="119">
        <v>110</v>
      </c>
      <c r="B53" s="88" t="s">
        <v>200</v>
      </c>
      <c r="C53" s="88" t="s">
        <v>201</v>
      </c>
      <c r="D53" s="122">
        <v>350000</v>
      </c>
      <c r="E53" s="31">
        <v>11008</v>
      </c>
      <c r="F53" s="87">
        <v>11012</v>
      </c>
      <c r="G53" s="87">
        <v>11012</v>
      </c>
      <c r="H53" s="88" t="s">
        <v>193</v>
      </c>
      <c r="I53" s="122">
        <v>350000</v>
      </c>
      <c r="J53" s="122">
        <v>0</v>
      </c>
      <c r="K53" s="122">
        <v>0</v>
      </c>
      <c r="L53" s="125">
        <f t="shared" ref="L53:L58" si="7">SUM(I53+K53)</f>
        <v>350000</v>
      </c>
      <c r="M53" s="110" t="s">
        <v>41</v>
      </c>
      <c r="N53" s="109"/>
      <c r="O53" s="109"/>
      <c r="P53" s="109"/>
      <c r="Q53" s="110" t="s">
        <v>41</v>
      </c>
      <c r="R53" s="110"/>
      <c r="S53" s="109"/>
      <c r="T53" s="110"/>
      <c r="U53" s="109"/>
      <c r="V53" s="110"/>
      <c r="W53" s="119"/>
      <c r="X53" s="119"/>
      <c r="Y53" s="138" t="s">
        <v>230</v>
      </c>
    </row>
    <row r="54" spans="1:25" s="116" customFormat="1" ht="196.5" customHeight="1">
      <c r="A54" s="119">
        <v>110</v>
      </c>
      <c r="B54" s="119" t="s">
        <v>202</v>
      </c>
      <c r="C54" s="88" t="s">
        <v>203</v>
      </c>
      <c r="D54" s="122">
        <v>805000</v>
      </c>
      <c r="E54" s="31">
        <v>11010</v>
      </c>
      <c r="F54" s="87">
        <v>11109</v>
      </c>
      <c r="G54" s="87"/>
      <c r="H54" s="88" t="s">
        <v>193</v>
      </c>
      <c r="I54" s="122">
        <v>0</v>
      </c>
      <c r="J54" s="122">
        <v>0</v>
      </c>
      <c r="K54" s="122">
        <v>805000</v>
      </c>
      <c r="L54" s="122">
        <f t="shared" si="7"/>
        <v>805000</v>
      </c>
      <c r="M54" s="110" t="s">
        <v>41</v>
      </c>
      <c r="N54" s="109"/>
      <c r="O54" s="109"/>
      <c r="P54" s="109"/>
      <c r="Q54" s="110" t="s">
        <v>41</v>
      </c>
      <c r="R54" s="110"/>
      <c r="S54" s="109"/>
      <c r="T54" s="110"/>
      <c r="U54" s="109"/>
      <c r="V54" s="110"/>
      <c r="W54" s="119"/>
      <c r="X54" s="119"/>
      <c r="Y54" s="138" t="s">
        <v>250</v>
      </c>
    </row>
    <row r="55" spans="1:25" s="116" customFormat="1" ht="169.5" customHeight="1">
      <c r="A55" s="119">
        <v>110</v>
      </c>
      <c r="B55" s="88" t="s">
        <v>204</v>
      </c>
      <c r="C55" s="63" t="s">
        <v>205</v>
      </c>
      <c r="D55" s="122">
        <v>240000</v>
      </c>
      <c r="E55" s="31">
        <v>11010</v>
      </c>
      <c r="F55" s="87">
        <v>11012</v>
      </c>
      <c r="G55" s="87">
        <v>11012</v>
      </c>
      <c r="H55" s="88" t="s">
        <v>193</v>
      </c>
      <c r="I55" s="122">
        <v>240000</v>
      </c>
      <c r="J55" s="122">
        <v>0</v>
      </c>
      <c r="K55" s="122">
        <v>0</v>
      </c>
      <c r="L55" s="122">
        <f t="shared" si="7"/>
        <v>240000</v>
      </c>
      <c r="M55" s="110" t="s">
        <v>41</v>
      </c>
      <c r="N55" s="109"/>
      <c r="O55" s="109"/>
      <c r="P55" s="109"/>
      <c r="Q55" s="110" t="s">
        <v>41</v>
      </c>
      <c r="R55" s="110"/>
      <c r="S55" s="109"/>
      <c r="T55" s="110"/>
      <c r="U55" s="109"/>
      <c r="V55" s="110"/>
      <c r="W55" s="119"/>
      <c r="X55" s="119"/>
      <c r="Y55" s="142" t="s">
        <v>251</v>
      </c>
    </row>
    <row r="56" spans="1:25" s="116" customFormat="1" ht="48.75" customHeight="1">
      <c r="A56" s="119">
        <v>110</v>
      </c>
      <c r="B56" s="88" t="s">
        <v>206</v>
      </c>
      <c r="C56" s="63" t="s">
        <v>207</v>
      </c>
      <c r="D56" s="122">
        <v>240000</v>
      </c>
      <c r="E56" s="31">
        <v>11010</v>
      </c>
      <c r="F56" s="87">
        <v>11012</v>
      </c>
      <c r="G56" s="87">
        <v>11012</v>
      </c>
      <c r="H56" s="88" t="s">
        <v>193</v>
      </c>
      <c r="I56" s="122">
        <v>240000</v>
      </c>
      <c r="J56" s="122">
        <v>0</v>
      </c>
      <c r="K56" s="122">
        <v>0</v>
      </c>
      <c r="L56" s="122">
        <f t="shared" si="7"/>
        <v>240000</v>
      </c>
      <c r="M56" s="110" t="s">
        <v>41</v>
      </c>
      <c r="N56" s="109"/>
      <c r="O56" s="109"/>
      <c r="P56" s="109"/>
      <c r="Q56" s="110" t="s">
        <v>41</v>
      </c>
      <c r="R56" s="110"/>
      <c r="S56" s="109"/>
      <c r="T56" s="110"/>
      <c r="U56" s="109"/>
      <c r="V56" s="110"/>
      <c r="W56" s="119"/>
      <c r="X56" s="119"/>
      <c r="Y56" s="138" t="s">
        <v>231</v>
      </c>
    </row>
    <row r="57" spans="1:25" s="116" customFormat="1" ht="48.75" customHeight="1">
      <c r="A57" s="119">
        <v>110</v>
      </c>
      <c r="B57" s="88" t="s">
        <v>208</v>
      </c>
      <c r="C57" s="63" t="s">
        <v>209</v>
      </c>
      <c r="D57" s="122">
        <v>211500</v>
      </c>
      <c r="E57" s="31">
        <v>11010</v>
      </c>
      <c r="F57" s="87">
        <v>11012</v>
      </c>
      <c r="G57" s="87">
        <v>11012</v>
      </c>
      <c r="H57" s="88" t="s">
        <v>193</v>
      </c>
      <c r="I57" s="122">
        <v>211500</v>
      </c>
      <c r="J57" s="122">
        <v>0</v>
      </c>
      <c r="K57" s="122">
        <v>0</v>
      </c>
      <c r="L57" s="122">
        <f t="shared" si="7"/>
        <v>211500</v>
      </c>
      <c r="M57" s="110" t="s">
        <v>41</v>
      </c>
      <c r="N57" s="109"/>
      <c r="O57" s="109"/>
      <c r="P57" s="109"/>
      <c r="Q57" s="110" t="s">
        <v>41</v>
      </c>
      <c r="R57" s="110"/>
      <c r="S57" s="109"/>
      <c r="T57" s="110"/>
      <c r="U57" s="109"/>
      <c r="V57" s="110"/>
      <c r="W57" s="119"/>
      <c r="X57" s="119"/>
      <c r="Y57" s="138" t="s">
        <v>231</v>
      </c>
    </row>
    <row r="58" spans="1:25" s="116" customFormat="1" ht="48.75" customHeight="1">
      <c r="A58" s="119">
        <v>110</v>
      </c>
      <c r="B58" s="88" t="s">
        <v>210</v>
      </c>
      <c r="C58" s="123" t="s">
        <v>211</v>
      </c>
      <c r="D58" s="124">
        <v>240000</v>
      </c>
      <c r="E58" s="31">
        <v>11010</v>
      </c>
      <c r="F58" s="87">
        <v>11012</v>
      </c>
      <c r="G58" s="87">
        <v>11012</v>
      </c>
      <c r="H58" s="113" t="s">
        <v>193</v>
      </c>
      <c r="I58" s="124">
        <v>236000</v>
      </c>
      <c r="J58" s="122">
        <v>0</v>
      </c>
      <c r="K58" s="122">
        <v>0</v>
      </c>
      <c r="L58" s="122">
        <f t="shared" si="7"/>
        <v>236000</v>
      </c>
      <c r="M58" s="110" t="s">
        <v>41</v>
      </c>
      <c r="N58" s="109"/>
      <c r="O58" s="109"/>
      <c r="P58" s="109"/>
      <c r="Q58" s="110" t="s">
        <v>41</v>
      </c>
      <c r="R58" s="110"/>
      <c r="S58" s="109"/>
      <c r="T58" s="110"/>
      <c r="U58" s="109"/>
      <c r="V58" s="110"/>
      <c r="W58" s="119"/>
      <c r="X58" s="119"/>
      <c r="Y58" s="138" t="s">
        <v>231</v>
      </c>
    </row>
    <row r="59" spans="1:25" s="65" customFormat="1" ht="54.9" customHeight="1">
      <c r="A59" s="149" t="s">
        <v>246</v>
      </c>
      <c r="B59" s="149"/>
      <c r="C59" s="149"/>
      <c r="D59" s="120">
        <f>SUM(D49:D58)</f>
        <v>22851249</v>
      </c>
      <c r="E59" s="120"/>
      <c r="F59" s="120"/>
      <c r="G59" s="120"/>
      <c r="H59" s="121"/>
      <c r="I59" s="120">
        <f>SUM(I49:I58)</f>
        <v>22042249</v>
      </c>
      <c r="J59" s="120">
        <f>SUM(J49:J58)</f>
        <v>0</v>
      </c>
      <c r="K59" s="120">
        <f>SUM(K49:K58)</f>
        <v>805000</v>
      </c>
      <c r="L59" s="120">
        <f>SUM(L49:L58)</f>
        <v>22847249</v>
      </c>
      <c r="M59" s="141"/>
      <c r="N59" s="141"/>
      <c r="O59" s="141"/>
      <c r="P59" s="141"/>
      <c r="Q59" s="141"/>
      <c r="R59" s="141"/>
      <c r="S59" s="141"/>
      <c r="T59" s="141"/>
      <c r="U59" s="141"/>
      <c r="V59" s="141"/>
      <c r="W59" s="141"/>
      <c r="X59" s="141"/>
      <c r="Y59" s="118" t="s">
        <v>212</v>
      </c>
    </row>
    <row r="60" spans="1:25" s="84" customFormat="1" ht="219" customHeight="1">
      <c r="A60" s="78">
        <v>110</v>
      </c>
      <c r="B60" s="79" t="s">
        <v>42</v>
      </c>
      <c r="C60" s="79" t="s">
        <v>170</v>
      </c>
      <c r="D60" s="80">
        <v>5640000</v>
      </c>
      <c r="E60" s="78">
        <v>11004</v>
      </c>
      <c r="F60" s="81">
        <v>11012</v>
      </c>
      <c r="G60" s="81">
        <v>11012</v>
      </c>
      <c r="H60" s="104" t="s">
        <v>171</v>
      </c>
      <c r="I60" s="80">
        <v>5640000</v>
      </c>
      <c r="J60" s="33">
        <v>0</v>
      </c>
      <c r="K60" s="33">
        <v>0</v>
      </c>
      <c r="L60" s="80">
        <v>5640000</v>
      </c>
      <c r="M60" s="110" t="s">
        <v>41</v>
      </c>
      <c r="N60" s="81"/>
      <c r="O60" s="110" t="s">
        <v>41</v>
      </c>
      <c r="P60" s="82"/>
      <c r="Q60" s="78"/>
      <c r="R60" s="110" t="s">
        <v>41</v>
      </c>
      <c r="S60" s="81"/>
      <c r="T60" s="110" t="s">
        <v>41</v>
      </c>
      <c r="U60" s="81"/>
      <c r="V60" s="110" t="s">
        <v>41</v>
      </c>
      <c r="W60" s="81"/>
      <c r="X60" s="81"/>
      <c r="Y60" s="83" t="s">
        <v>228</v>
      </c>
    </row>
    <row r="61" spans="1:25" s="46" customFormat="1" ht="54" customHeight="1">
      <c r="A61" s="144" t="s">
        <v>172</v>
      </c>
      <c r="B61" s="144"/>
      <c r="C61" s="144"/>
      <c r="D61" s="85">
        <f>SUM(D60)</f>
        <v>5640000</v>
      </c>
      <c r="E61" s="37"/>
      <c r="F61" s="37"/>
      <c r="G61" s="37"/>
      <c r="H61" s="39"/>
      <c r="I61" s="85">
        <f>SUM(I60)</f>
        <v>5640000</v>
      </c>
      <c r="J61" s="40">
        <f t="shared" ref="J61:L61" si="8">SUM(J60)</f>
        <v>0</v>
      </c>
      <c r="K61" s="40">
        <f t="shared" si="8"/>
        <v>0</v>
      </c>
      <c r="L61" s="86">
        <f t="shared" si="8"/>
        <v>5640000</v>
      </c>
      <c r="M61" s="37"/>
      <c r="N61" s="37"/>
      <c r="O61" s="37"/>
      <c r="P61" s="37"/>
      <c r="Q61" s="37"/>
      <c r="R61" s="37"/>
      <c r="S61" s="37"/>
      <c r="T61" s="37"/>
      <c r="U61" s="37"/>
      <c r="V61" s="37"/>
      <c r="W61" s="37"/>
      <c r="X61" s="37"/>
      <c r="Y61" s="41" t="s">
        <v>175</v>
      </c>
    </row>
    <row r="62" spans="1:25" s="84" customFormat="1" ht="168.75" customHeight="1">
      <c r="A62" s="78">
        <v>110</v>
      </c>
      <c r="B62" s="79" t="s">
        <v>42</v>
      </c>
      <c r="C62" s="79" t="s">
        <v>59</v>
      </c>
      <c r="D62" s="80">
        <v>1190000</v>
      </c>
      <c r="E62" s="78">
        <v>11003</v>
      </c>
      <c r="F62" s="81">
        <v>11012</v>
      </c>
      <c r="G62" s="81">
        <v>11012</v>
      </c>
      <c r="H62" s="104" t="s">
        <v>60</v>
      </c>
      <c r="I62" s="80">
        <v>1190000</v>
      </c>
      <c r="J62" s="33">
        <v>0</v>
      </c>
      <c r="K62" s="33">
        <v>0</v>
      </c>
      <c r="L62" s="80">
        <v>1190000</v>
      </c>
      <c r="M62" s="52" t="s">
        <v>41</v>
      </c>
      <c r="N62" s="81"/>
      <c r="O62" s="52" t="s">
        <v>41</v>
      </c>
      <c r="P62" s="82"/>
      <c r="Q62" s="78"/>
      <c r="R62" s="52" t="s">
        <v>41</v>
      </c>
      <c r="S62" s="81"/>
      <c r="T62" s="52" t="s">
        <v>41</v>
      </c>
      <c r="U62" s="81"/>
      <c r="V62" s="52" t="s">
        <v>41</v>
      </c>
      <c r="W62" s="81"/>
      <c r="X62" s="81"/>
      <c r="Y62" s="137" t="s">
        <v>227</v>
      </c>
    </row>
    <row r="63" spans="1:25" s="46" customFormat="1" ht="54" customHeight="1">
      <c r="A63" s="144" t="s">
        <v>173</v>
      </c>
      <c r="B63" s="144"/>
      <c r="C63" s="144"/>
      <c r="D63" s="85">
        <f>SUM(D62)</f>
        <v>1190000</v>
      </c>
      <c r="E63" s="37"/>
      <c r="F63" s="37"/>
      <c r="G63" s="37"/>
      <c r="H63" s="39"/>
      <c r="I63" s="85">
        <f>SUM(I62)</f>
        <v>1190000</v>
      </c>
      <c r="J63" s="40">
        <f t="shared" ref="J63:L63" si="9">SUM(J62)</f>
        <v>0</v>
      </c>
      <c r="K63" s="40">
        <f t="shared" si="9"/>
        <v>0</v>
      </c>
      <c r="L63" s="86">
        <f t="shared" si="9"/>
        <v>1190000</v>
      </c>
      <c r="M63" s="37"/>
      <c r="N63" s="37"/>
      <c r="O63" s="37"/>
      <c r="P63" s="37"/>
      <c r="Q63" s="37"/>
      <c r="R63" s="37"/>
      <c r="S63" s="37"/>
      <c r="T63" s="37"/>
      <c r="U63" s="37"/>
      <c r="V63" s="37"/>
      <c r="W63" s="37"/>
      <c r="X63" s="37"/>
      <c r="Y63" s="41" t="s">
        <v>174</v>
      </c>
    </row>
    <row r="64" spans="1:25" s="71" customFormat="1" ht="54" customHeight="1" outlineLevel="1">
      <c r="A64" s="108">
        <v>110</v>
      </c>
      <c r="B64" s="53" t="s">
        <v>21</v>
      </c>
      <c r="C64" s="53" t="s">
        <v>45</v>
      </c>
      <c r="D64" s="54">
        <v>17125000</v>
      </c>
      <c r="E64" s="31">
        <v>11003</v>
      </c>
      <c r="F64" s="31">
        <v>11012</v>
      </c>
      <c r="G64" s="31">
        <v>11012</v>
      </c>
      <c r="H64" s="53" t="s">
        <v>46</v>
      </c>
      <c r="I64" s="54">
        <v>17125000</v>
      </c>
      <c r="J64" s="33">
        <v>0</v>
      </c>
      <c r="K64" s="33">
        <v>0</v>
      </c>
      <c r="L64" s="54">
        <f>SUM(I64:K64)</f>
        <v>17125000</v>
      </c>
      <c r="M64" s="52" t="s">
        <v>41</v>
      </c>
      <c r="N64" s="52"/>
      <c r="O64" s="52"/>
      <c r="P64" s="52"/>
      <c r="Q64" s="52" t="s">
        <v>41</v>
      </c>
      <c r="R64" s="52"/>
      <c r="S64" s="52"/>
      <c r="T64" s="52"/>
      <c r="U64" s="52"/>
      <c r="V64" s="52"/>
      <c r="W64" s="52"/>
      <c r="X64" s="62"/>
      <c r="Y64" s="35"/>
    </row>
    <row r="65" spans="1:25" s="71" customFormat="1" ht="57" customHeight="1" outlineLevel="1">
      <c r="A65" s="108">
        <v>110</v>
      </c>
      <c r="B65" s="53" t="s">
        <v>101</v>
      </c>
      <c r="C65" s="53" t="s">
        <v>105</v>
      </c>
      <c r="D65" s="54">
        <v>4720000</v>
      </c>
      <c r="E65" s="31">
        <v>11008</v>
      </c>
      <c r="F65" s="31">
        <v>11012</v>
      </c>
      <c r="G65" s="31">
        <v>11012</v>
      </c>
      <c r="H65" s="53" t="s">
        <v>46</v>
      </c>
      <c r="I65" s="54">
        <v>4720000</v>
      </c>
      <c r="J65" s="33">
        <v>0</v>
      </c>
      <c r="K65" s="33">
        <v>0</v>
      </c>
      <c r="L65" s="54">
        <f>SUM(I65:K65)</f>
        <v>4720000</v>
      </c>
      <c r="M65" s="108" t="s">
        <v>89</v>
      </c>
      <c r="N65" s="108"/>
      <c r="O65" s="108"/>
      <c r="P65" s="108"/>
      <c r="Q65" s="108" t="s">
        <v>103</v>
      </c>
      <c r="R65" s="108"/>
      <c r="S65" s="108"/>
      <c r="T65" s="108"/>
      <c r="U65" s="108"/>
      <c r="V65" s="108"/>
      <c r="W65" s="108"/>
      <c r="X65" s="62"/>
      <c r="Y65" s="35" t="s">
        <v>165</v>
      </c>
    </row>
    <row r="66" spans="1:25" s="71" customFormat="1" ht="54" customHeight="1" outlineLevel="1">
      <c r="A66" s="108">
        <v>110</v>
      </c>
      <c r="B66" s="53" t="s">
        <v>21</v>
      </c>
      <c r="C66" s="53" t="s">
        <v>106</v>
      </c>
      <c r="D66" s="54">
        <v>26780000</v>
      </c>
      <c r="E66" s="31">
        <v>11005</v>
      </c>
      <c r="F66" s="31">
        <v>11012</v>
      </c>
      <c r="G66" s="31">
        <v>11012</v>
      </c>
      <c r="H66" s="53" t="s">
        <v>46</v>
      </c>
      <c r="I66" s="54">
        <v>26780000</v>
      </c>
      <c r="J66" s="33">
        <v>0</v>
      </c>
      <c r="K66" s="33">
        <v>0</v>
      </c>
      <c r="L66" s="54">
        <f>SUM(I66:K66)</f>
        <v>26780000</v>
      </c>
      <c r="M66" s="108" t="s">
        <v>41</v>
      </c>
      <c r="N66" s="108"/>
      <c r="O66" s="108"/>
      <c r="P66" s="108"/>
      <c r="Q66" s="108" t="s">
        <v>41</v>
      </c>
      <c r="R66" s="108"/>
      <c r="S66" s="108"/>
      <c r="T66" s="108"/>
      <c r="U66" s="108"/>
      <c r="V66" s="108"/>
      <c r="W66" s="108"/>
      <c r="X66" s="62"/>
      <c r="Y66" s="35"/>
    </row>
    <row r="67" spans="1:25" s="71" customFormat="1" ht="54" customHeight="1" outlineLevel="1">
      <c r="A67" s="108">
        <v>110</v>
      </c>
      <c r="B67" s="53" t="s">
        <v>21</v>
      </c>
      <c r="C67" s="53" t="s">
        <v>66</v>
      </c>
      <c r="D67" s="54">
        <v>4930000</v>
      </c>
      <c r="E67" s="31">
        <v>11003</v>
      </c>
      <c r="F67" s="31">
        <v>11012</v>
      </c>
      <c r="G67" s="31">
        <v>11012</v>
      </c>
      <c r="H67" s="53" t="s">
        <v>46</v>
      </c>
      <c r="I67" s="54">
        <v>4921700</v>
      </c>
      <c r="J67" s="33">
        <v>0</v>
      </c>
      <c r="K67" s="33">
        <v>0</v>
      </c>
      <c r="L67" s="54">
        <f>SUM(I67:K67)</f>
        <v>4921700</v>
      </c>
      <c r="M67" s="108" t="s">
        <v>104</v>
      </c>
      <c r="N67" s="108"/>
      <c r="O67" s="108"/>
      <c r="P67" s="108"/>
      <c r="Q67" s="108" t="s">
        <v>104</v>
      </c>
      <c r="R67" s="108"/>
      <c r="S67" s="108"/>
      <c r="T67" s="108"/>
      <c r="U67" s="108"/>
      <c r="V67" s="108"/>
      <c r="W67" s="108"/>
      <c r="X67" s="62"/>
      <c r="Y67" s="35"/>
    </row>
    <row r="68" spans="1:25" s="71" customFormat="1" ht="54" customHeight="1" outlineLevel="1">
      <c r="A68" s="108">
        <v>110</v>
      </c>
      <c r="B68" s="53" t="s">
        <v>47</v>
      </c>
      <c r="C68" s="53" t="s">
        <v>107</v>
      </c>
      <c r="D68" s="54">
        <v>1500000</v>
      </c>
      <c r="E68" s="31">
        <v>11002</v>
      </c>
      <c r="F68" s="31">
        <v>11012</v>
      </c>
      <c r="G68" s="31">
        <v>11012</v>
      </c>
      <c r="H68" s="53" t="s">
        <v>46</v>
      </c>
      <c r="I68" s="54">
        <v>1500000</v>
      </c>
      <c r="J68" s="33">
        <v>0</v>
      </c>
      <c r="K68" s="33">
        <v>0</v>
      </c>
      <c r="L68" s="54">
        <v>1500000</v>
      </c>
      <c r="M68" s="108" t="s">
        <v>89</v>
      </c>
      <c r="N68" s="108"/>
      <c r="O68" s="108"/>
      <c r="P68" s="108"/>
      <c r="Q68" s="108" t="s">
        <v>89</v>
      </c>
      <c r="R68" s="108"/>
      <c r="S68" s="108"/>
      <c r="T68" s="108"/>
      <c r="U68" s="108"/>
      <c r="V68" s="108"/>
      <c r="W68" s="108"/>
      <c r="X68" s="62"/>
      <c r="Y68" s="35"/>
    </row>
    <row r="69" spans="1:25" s="71" customFormat="1" ht="54" customHeight="1" outlineLevel="1">
      <c r="A69" s="108">
        <v>110</v>
      </c>
      <c r="B69" s="53" t="s">
        <v>48</v>
      </c>
      <c r="C69" s="53" t="s">
        <v>108</v>
      </c>
      <c r="D69" s="54">
        <v>2215000</v>
      </c>
      <c r="E69" s="31">
        <v>11002</v>
      </c>
      <c r="F69" s="31">
        <v>11012</v>
      </c>
      <c r="G69" s="31">
        <v>11012</v>
      </c>
      <c r="H69" s="53" t="s">
        <v>46</v>
      </c>
      <c r="I69" s="54">
        <v>2215000</v>
      </c>
      <c r="J69" s="33">
        <v>0</v>
      </c>
      <c r="K69" s="33">
        <v>0</v>
      </c>
      <c r="L69" s="54">
        <v>2215000</v>
      </c>
      <c r="M69" s="108" t="s">
        <v>41</v>
      </c>
      <c r="N69" s="108"/>
      <c r="O69" s="108"/>
      <c r="P69" s="108"/>
      <c r="Q69" s="108" t="s">
        <v>89</v>
      </c>
      <c r="R69" s="108"/>
      <c r="S69" s="108"/>
      <c r="T69" s="108"/>
      <c r="U69" s="108"/>
      <c r="V69" s="108"/>
      <c r="W69" s="108"/>
      <c r="X69" s="62"/>
      <c r="Y69" s="35"/>
    </row>
    <row r="70" spans="1:25" s="71" customFormat="1" ht="54" customHeight="1" outlineLevel="1">
      <c r="A70" s="108">
        <v>110</v>
      </c>
      <c r="B70" s="53" t="s">
        <v>49</v>
      </c>
      <c r="C70" s="53" t="s">
        <v>102</v>
      </c>
      <c r="D70" s="54">
        <v>9821000</v>
      </c>
      <c r="E70" s="31">
        <v>10912</v>
      </c>
      <c r="F70" s="31">
        <v>11012</v>
      </c>
      <c r="G70" s="31">
        <v>11012</v>
      </c>
      <c r="H70" s="53" t="s">
        <v>46</v>
      </c>
      <c r="I70" s="54">
        <v>9821000</v>
      </c>
      <c r="J70" s="33">
        <v>0</v>
      </c>
      <c r="K70" s="33">
        <v>0</v>
      </c>
      <c r="L70" s="54">
        <v>9821000</v>
      </c>
      <c r="M70" s="108" t="s">
        <v>104</v>
      </c>
      <c r="N70" s="108"/>
      <c r="O70" s="108"/>
      <c r="P70" s="108"/>
      <c r="Q70" s="108" t="s">
        <v>104</v>
      </c>
      <c r="R70" s="108"/>
      <c r="S70" s="108"/>
      <c r="T70" s="108"/>
      <c r="U70" s="108"/>
      <c r="V70" s="108"/>
      <c r="W70" s="108"/>
      <c r="X70" s="62"/>
      <c r="Y70" s="35"/>
    </row>
    <row r="71" spans="1:25" s="71" customFormat="1" ht="54" customHeight="1" outlineLevel="1">
      <c r="A71" s="108">
        <v>110</v>
      </c>
      <c r="B71" s="53" t="s">
        <v>23</v>
      </c>
      <c r="C71" s="53" t="s">
        <v>109</v>
      </c>
      <c r="D71" s="54">
        <v>11850000</v>
      </c>
      <c r="E71" s="31">
        <v>11002</v>
      </c>
      <c r="F71" s="31">
        <v>11012</v>
      </c>
      <c r="G71" s="31">
        <v>11012</v>
      </c>
      <c r="H71" s="53" t="s">
        <v>46</v>
      </c>
      <c r="I71" s="54">
        <v>11850000</v>
      </c>
      <c r="J71" s="33">
        <v>0</v>
      </c>
      <c r="K71" s="33">
        <v>0</v>
      </c>
      <c r="L71" s="54">
        <f>SUM(I71:K71)</f>
        <v>11850000</v>
      </c>
      <c r="M71" s="108" t="s">
        <v>89</v>
      </c>
      <c r="N71" s="108"/>
      <c r="O71" s="108"/>
      <c r="P71" s="108"/>
      <c r="Q71" s="108" t="s">
        <v>89</v>
      </c>
      <c r="R71" s="108"/>
      <c r="S71" s="108"/>
      <c r="T71" s="108"/>
      <c r="U71" s="108"/>
      <c r="V71" s="108"/>
      <c r="W71" s="108"/>
      <c r="X71" s="62"/>
      <c r="Y71" s="35"/>
    </row>
    <row r="72" spans="1:25" s="77" customFormat="1" ht="105.75" customHeight="1" outlineLevel="1">
      <c r="A72" s="87">
        <v>110</v>
      </c>
      <c r="B72" s="88" t="s">
        <v>51</v>
      </c>
      <c r="C72" s="88" t="s">
        <v>110</v>
      </c>
      <c r="D72" s="54">
        <v>62219000</v>
      </c>
      <c r="E72" s="108">
        <v>11001</v>
      </c>
      <c r="F72" s="108">
        <v>11012</v>
      </c>
      <c r="G72" s="108">
        <v>11012</v>
      </c>
      <c r="H72" s="53" t="s">
        <v>111</v>
      </c>
      <c r="I72" s="54">
        <v>62219000</v>
      </c>
      <c r="J72" s="33">
        <v>0</v>
      </c>
      <c r="K72" s="33">
        <v>0</v>
      </c>
      <c r="L72" s="54">
        <v>62219000</v>
      </c>
      <c r="M72" s="108"/>
      <c r="N72" s="110" t="s">
        <v>89</v>
      </c>
      <c r="O72" s="108"/>
      <c r="P72" s="108"/>
      <c r="Q72" s="110" t="s">
        <v>89</v>
      </c>
      <c r="R72" s="108"/>
      <c r="S72" s="108"/>
      <c r="T72" s="108"/>
      <c r="U72" s="108"/>
      <c r="V72" s="108"/>
      <c r="W72" s="108"/>
      <c r="X72" s="62"/>
      <c r="Y72" s="55" t="s">
        <v>252</v>
      </c>
    </row>
    <row r="73" spans="1:25" s="77" customFormat="1" ht="66" customHeight="1" outlineLevel="1">
      <c r="A73" s="87">
        <v>110</v>
      </c>
      <c r="B73" s="88" t="s">
        <v>53</v>
      </c>
      <c r="C73" s="88" t="s">
        <v>52</v>
      </c>
      <c r="D73" s="54">
        <v>30007000</v>
      </c>
      <c r="E73" s="108">
        <v>11001</v>
      </c>
      <c r="F73" s="108">
        <v>11012</v>
      </c>
      <c r="G73" s="108">
        <v>11012</v>
      </c>
      <c r="H73" s="53" t="s">
        <v>111</v>
      </c>
      <c r="I73" s="54">
        <v>29812029</v>
      </c>
      <c r="J73" s="33">
        <v>0</v>
      </c>
      <c r="K73" s="33">
        <v>0</v>
      </c>
      <c r="L73" s="54">
        <v>29812029</v>
      </c>
      <c r="M73" s="108"/>
      <c r="N73" s="110" t="s">
        <v>89</v>
      </c>
      <c r="O73" s="110"/>
      <c r="P73" s="110"/>
      <c r="Q73" s="110" t="s">
        <v>89</v>
      </c>
      <c r="R73" s="108"/>
      <c r="S73" s="108"/>
      <c r="T73" s="108"/>
      <c r="U73" s="108"/>
      <c r="V73" s="108"/>
      <c r="W73" s="108"/>
      <c r="X73" s="62"/>
      <c r="Y73" s="55" t="s">
        <v>117</v>
      </c>
    </row>
    <row r="74" spans="1:25" s="77" customFormat="1" ht="66" customHeight="1" outlineLevel="1">
      <c r="A74" s="87">
        <v>110</v>
      </c>
      <c r="B74" s="88" t="s">
        <v>54</v>
      </c>
      <c r="C74" s="88" t="s">
        <v>52</v>
      </c>
      <c r="D74" s="54">
        <v>15250000</v>
      </c>
      <c r="E74" s="108">
        <v>11001</v>
      </c>
      <c r="F74" s="108">
        <v>11012</v>
      </c>
      <c r="G74" s="108">
        <v>11012</v>
      </c>
      <c r="H74" s="53" t="s">
        <v>50</v>
      </c>
      <c r="I74" s="54">
        <v>15250000</v>
      </c>
      <c r="J74" s="33">
        <v>0</v>
      </c>
      <c r="K74" s="33">
        <v>0</v>
      </c>
      <c r="L74" s="54">
        <v>15250000</v>
      </c>
      <c r="M74" s="108"/>
      <c r="N74" s="110" t="s">
        <v>89</v>
      </c>
      <c r="O74" s="110"/>
      <c r="P74" s="110"/>
      <c r="Q74" s="110" t="s">
        <v>89</v>
      </c>
      <c r="R74" s="108"/>
      <c r="S74" s="108"/>
      <c r="T74" s="108"/>
      <c r="U74" s="108"/>
      <c r="V74" s="108"/>
      <c r="W74" s="108"/>
      <c r="X74" s="62"/>
      <c r="Y74" s="55" t="s">
        <v>117</v>
      </c>
    </row>
    <row r="75" spans="1:25" s="77" customFormat="1" ht="66" customHeight="1" outlineLevel="1">
      <c r="A75" s="87">
        <v>110</v>
      </c>
      <c r="B75" s="88" t="s">
        <v>55</v>
      </c>
      <c r="C75" s="88" t="s">
        <v>52</v>
      </c>
      <c r="D75" s="54">
        <v>17290000</v>
      </c>
      <c r="E75" s="108">
        <v>11001</v>
      </c>
      <c r="F75" s="108">
        <v>11012</v>
      </c>
      <c r="G75" s="108">
        <v>11012</v>
      </c>
      <c r="H75" s="53" t="s">
        <v>112</v>
      </c>
      <c r="I75" s="54">
        <v>17290000</v>
      </c>
      <c r="J75" s="33">
        <v>0</v>
      </c>
      <c r="K75" s="33">
        <v>0</v>
      </c>
      <c r="L75" s="54">
        <v>17290000</v>
      </c>
      <c r="M75" s="108"/>
      <c r="N75" s="110" t="s">
        <v>89</v>
      </c>
      <c r="O75" s="110"/>
      <c r="P75" s="110"/>
      <c r="Q75" s="110" t="s">
        <v>89</v>
      </c>
      <c r="R75" s="108"/>
      <c r="S75" s="108"/>
      <c r="T75" s="108"/>
      <c r="U75" s="108"/>
      <c r="V75" s="108"/>
      <c r="W75" s="108"/>
      <c r="X75" s="62"/>
      <c r="Y75" s="55" t="s">
        <v>118</v>
      </c>
    </row>
    <row r="76" spans="1:25" s="77" customFormat="1" ht="66" customHeight="1" outlineLevel="1">
      <c r="A76" s="87">
        <v>110</v>
      </c>
      <c r="B76" s="88" t="s">
        <v>56</v>
      </c>
      <c r="C76" s="88" t="s">
        <v>52</v>
      </c>
      <c r="D76" s="54">
        <v>8580000</v>
      </c>
      <c r="E76" s="108">
        <v>11001</v>
      </c>
      <c r="F76" s="108">
        <v>11012</v>
      </c>
      <c r="G76" s="108">
        <v>11012</v>
      </c>
      <c r="H76" s="53" t="s">
        <v>113</v>
      </c>
      <c r="I76" s="54">
        <v>8230297</v>
      </c>
      <c r="J76" s="33">
        <v>0</v>
      </c>
      <c r="K76" s="33">
        <v>0</v>
      </c>
      <c r="L76" s="54">
        <v>8230297</v>
      </c>
      <c r="M76" s="108"/>
      <c r="N76" s="110" t="s">
        <v>89</v>
      </c>
      <c r="O76" s="110"/>
      <c r="P76" s="110"/>
      <c r="Q76" s="110" t="s">
        <v>89</v>
      </c>
      <c r="R76" s="108"/>
      <c r="S76" s="108"/>
      <c r="T76" s="108"/>
      <c r="U76" s="108"/>
      <c r="V76" s="108"/>
      <c r="W76" s="108"/>
      <c r="X76" s="62"/>
      <c r="Y76" s="55" t="s">
        <v>118</v>
      </c>
    </row>
    <row r="77" spans="1:25" s="77" customFormat="1" ht="199.5" customHeight="1" outlineLevel="1">
      <c r="A77" s="87">
        <v>110</v>
      </c>
      <c r="B77" s="88" t="s">
        <v>57</v>
      </c>
      <c r="C77" s="88" t="s">
        <v>52</v>
      </c>
      <c r="D77" s="54">
        <f>20111000+1450000</f>
        <v>21561000</v>
      </c>
      <c r="E77" s="108">
        <v>11001</v>
      </c>
      <c r="F77" s="108">
        <v>11012</v>
      </c>
      <c r="G77" s="108"/>
      <c r="H77" s="53" t="s">
        <v>114</v>
      </c>
      <c r="I77" s="54">
        <v>20625750</v>
      </c>
      <c r="J77" s="33">
        <v>0</v>
      </c>
      <c r="K77" s="33">
        <v>890000</v>
      </c>
      <c r="L77" s="54">
        <v>21515750</v>
      </c>
      <c r="M77" s="108"/>
      <c r="N77" s="110" t="s">
        <v>89</v>
      </c>
      <c r="O77" s="110"/>
      <c r="P77" s="110"/>
      <c r="Q77" s="110" t="s">
        <v>89</v>
      </c>
      <c r="R77" s="108"/>
      <c r="S77" s="108"/>
      <c r="T77" s="108"/>
      <c r="U77" s="108"/>
      <c r="V77" s="108"/>
      <c r="W77" s="108"/>
      <c r="X77" s="62"/>
      <c r="Y77" s="55" t="s">
        <v>253</v>
      </c>
    </row>
    <row r="78" spans="1:25" s="46" customFormat="1" ht="54" customHeight="1">
      <c r="A78" s="144" t="s">
        <v>116</v>
      </c>
      <c r="B78" s="144"/>
      <c r="C78" s="144"/>
      <c r="D78" s="85">
        <f>SUM(D64:D77)</f>
        <v>233848000</v>
      </c>
      <c r="E78" s="45"/>
      <c r="F78" s="45"/>
      <c r="G78" s="45"/>
      <c r="H78" s="103"/>
      <c r="I78" s="85">
        <f>SUM(I64:I77)</f>
        <v>232359776</v>
      </c>
      <c r="J78" s="40">
        <f>SUM(J64:J77)</f>
        <v>0</v>
      </c>
      <c r="K78" s="85">
        <f>SUM(K64:K77)</f>
        <v>890000</v>
      </c>
      <c r="L78" s="85">
        <f>SUM(L64:L77)</f>
        <v>233249776</v>
      </c>
      <c r="M78" s="37"/>
      <c r="N78" s="37"/>
      <c r="O78" s="37"/>
      <c r="P78" s="37"/>
      <c r="Q78" s="37"/>
      <c r="R78" s="37"/>
      <c r="S78" s="37"/>
      <c r="T78" s="37"/>
      <c r="U78" s="37"/>
      <c r="V78" s="37"/>
      <c r="W78" s="37"/>
      <c r="X78" s="37"/>
      <c r="Y78" s="41" t="s">
        <v>115</v>
      </c>
    </row>
    <row r="79" spans="1:25" s="92" customFormat="1" ht="54" customHeight="1" outlineLevel="1">
      <c r="A79" s="89" t="s">
        <v>176</v>
      </c>
      <c r="B79" s="90" t="s">
        <v>85</v>
      </c>
      <c r="C79" s="90" t="s">
        <v>178</v>
      </c>
      <c r="D79" s="54">
        <v>750000</v>
      </c>
      <c r="E79" s="89" t="s">
        <v>61</v>
      </c>
      <c r="F79" s="89" t="s">
        <v>179</v>
      </c>
      <c r="G79" s="89" t="s">
        <v>179</v>
      </c>
      <c r="H79" s="100" t="s">
        <v>86</v>
      </c>
      <c r="I79" s="54">
        <v>750000</v>
      </c>
      <c r="J79" s="33">
        <v>0</v>
      </c>
      <c r="K79" s="33">
        <v>0</v>
      </c>
      <c r="L79" s="54">
        <v>750000</v>
      </c>
      <c r="M79" s="62" t="s">
        <v>20</v>
      </c>
      <c r="N79" s="62"/>
      <c r="O79" s="62"/>
      <c r="P79" s="62"/>
      <c r="Q79" s="62" t="s">
        <v>20</v>
      </c>
      <c r="R79" s="91"/>
      <c r="S79" s="91"/>
      <c r="T79" s="91"/>
      <c r="U79" s="91"/>
      <c r="V79" s="91"/>
      <c r="W79" s="91"/>
      <c r="X79" s="91"/>
      <c r="Y79" s="91"/>
    </row>
    <row r="80" spans="1:25" s="92" customFormat="1" ht="54" customHeight="1" outlineLevel="1">
      <c r="A80" s="89" t="s">
        <v>176</v>
      </c>
      <c r="B80" s="90" t="s">
        <v>180</v>
      </c>
      <c r="C80" s="90" t="s">
        <v>181</v>
      </c>
      <c r="D80" s="54">
        <v>10172000</v>
      </c>
      <c r="E80" s="89" t="s">
        <v>182</v>
      </c>
      <c r="F80" s="89" t="s">
        <v>179</v>
      </c>
      <c r="G80" s="89" t="s">
        <v>179</v>
      </c>
      <c r="H80" s="100" t="s">
        <v>86</v>
      </c>
      <c r="I80" s="54">
        <v>10142200</v>
      </c>
      <c r="J80" s="33">
        <v>0</v>
      </c>
      <c r="K80" s="33">
        <v>0</v>
      </c>
      <c r="L80" s="54">
        <v>10142200</v>
      </c>
      <c r="M80" s="62" t="s">
        <v>20</v>
      </c>
      <c r="N80" s="62"/>
      <c r="O80" s="62"/>
      <c r="P80" s="62"/>
      <c r="Q80" s="62" t="s">
        <v>20</v>
      </c>
      <c r="R80" s="91"/>
      <c r="S80" s="91"/>
      <c r="T80" s="91"/>
      <c r="U80" s="91"/>
      <c r="V80" s="91"/>
      <c r="W80" s="91"/>
      <c r="X80" s="91"/>
      <c r="Y80" s="91"/>
    </row>
    <row r="81" spans="1:25" s="46" customFormat="1" ht="54" customHeight="1">
      <c r="A81" s="144" t="s">
        <v>183</v>
      </c>
      <c r="B81" s="144"/>
      <c r="C81" s="144"/>
      <c r="D81" s="40">
        <f>SUM(D79:D80)</f>
        <v>10922000</v>
      </c>
      <c r="E81" s="37"/>
      <c r="F81" s="37"/>
      <c r="G81" s="37"/>
      <c r="H81" s="39"/>
      <c r="I81" s="40">
        <f>SUM(I79:I80)</f>
        <v>10892200</v>
      </c>
      <c r="J81" s="40">
        <f>SUM(J79:J80)</f>
        <v>0</v>
      </c>
      <c r="K81" s="40">
        <f>SUM(K79:K80)</f>
        <v>0</v>
      </c>
      <c r="L81" s="40">
        <f>SUM(L79:L80)</f>
        <v>10892200</v>
      </c>
      <c r="M81" s="37"/>
      <c r="N81" s="37"/>
      <c r="O81" s="37"/>
      <c r="P81" s="37"/>
      <c r="Q81" s="37"/>
      <c r="R81" s="37"/>
      <c r="S81" s="37"/>
      <c r="T81" s="37"/>
      <c r="U81" s="37"/>
      <c r="V81" s="37"/>
      <c r="W81" s="37"/>
      <c r="X81" s="37"/>
      <c r="Y81" s="41" t="s">
        <v>177</v>
      </c>
    </row>
    <row r="82" spans="1:25" s="77" customFormat="1" ht="54" customHeight="1" outlineLevel="1">
      <c r="A82" s="89" t="s">
        <v>176</v>
      </c>
      <c r="B82" s="90" t="s">
        <v>82</v>
      </c>
      <c r="C82" s="90" t="s">
        <v>185</v>
      </c>
      <c r="D82" s="54">
        <v>792000</v>
      </c>
      <c r="E82" s="89" t="s">
        <v>186</v>
      </c>
      <c r="F82" s="89" t="s">
        <v>179</v>
      </c>
      <c r="G82" s="89" t="s">
        <v>179</v>
      </c>
      <c r="H82" s="90" t="s">
        <v>87</v>
      </c>
      <c r="I82" s="68">
        <v>792000</v>
      </c>
      <c r="J82" s="33">
        <v>0</v>
      </c>
      <c r="K82" s="33">
        <v>0</v>
      </c>
      <c r="L82" s="54">
        <v>792000</v>
      </c>
      <c r="M82" s="62" t="s">
        <v>20</v>
      </c>
      <c r="N82" s="91"/>
      <c r="O82" s="91"/>
      <c r="P82" s="91"/>
      <c r="Q82" s="62" t="s">
        <v>20</v>
      </c>
      <c r="R82" s="91"/>
      <c r="S82" s="91"/>
      <c r="T82" s="91"/>
      <c r="U82" s="91"/>
      <c r="V82" s="91"/>
      <c r="W82" s="91"/>
      <c r="X82" s="91"/>
      <c r="Y82" s="35"/>
    </row>
    <row r="83" spans="1:25" s="77" customFormat="1" ht="54" customHeight="1" outlineLevel="1">
      <c r="A83" s="89" t="s">
        <v>187</v>
      </c>
      <c r="B83" s="90" t="s">
        <v>83</v>
      </c>
      <c r="C83" s="90" t="s">
        <v>188</v>
      </c>
      <c r="D83" s="54">
        <v>650000</v>
      </c>
      <c r="E83" s="89" t="s">
        <v>189</v>
      </c>
      <c r="F83" s="89" t="s">
        <v>179</v>
      </c>
      <c r="G83" s="89" t="s">
        <v>179</v>
      </c>
      <c r="H83" s="90" t="s">
        <v>87</v>
      </c>
      <c r="I83" s="68">
        <v>650000</v>
      </c>
      <c r="J83" s="33">
        <v>0</v>
      </c>
      <c r="K83" s="33">
        <v>0</v>
      </c>
      <c r="L83" s="54">
        <v>650000</v>
      </c>
      <c r="M83" s="62" t="s">
        <v>20</v>
      </c>
      <c r="N83" s="91"/>
      <c r="O83" s="91"/>
      <c r="P83" s="91"/>
      <c r="Q83" s="62" t="s">
        <v>20</v>
      </c>
      <c r="R83" s="91"/>
      <c r="S83" s="91"/>
      <c r="T83" s="91"/>
      <c r="U83" s="91"/>
      <c r="V83" s="91"/>
      <c r="W83" s="91"/>
      <c r="X83" s="91"/>
      <c r="Y83" s="35"/>
    </row>
    <row r="84" spans="1:25" s="46" customFormat="1" ht="54" customHeight="1">
      <c r="A84" s="144" t="s">
        <v>191</v>
      </c>
      <c r="B84" s="144"/>
      <c r="C84" s="144"/>
      <c r="D84" s="72">
        <f>SUM(D82:D83)</f>
        <v>1442000</v>
      </c>
      <c r="E84" s="37"/>
      <c r="F84" s="37"/>
      <c r="G84" s="37"/>
      <c r="H84" s="39"/>
      <c r="I84" s="72">
        <f>SUM(I82:I83)</f>
        <v>1442000</v>
      </c>
      <c r="J84" s="40">
        <f t="shared" ref="J84:L84" si="10">SUM(J82:J83)</f>
        <v>0</v>
      </c>
      <c r="K84" s="40">
        <f t="shared" si="10"/>
        <v>0</v>
      </c>
      <c r="L84" s="72">
        <f t="shared" si="10"/>
        <v>1442000</v>
      </c>
      <c r="M84" s="37"/>
      <c r="N84" s="37"/>
      <c r="O84" s="37"/>
      <c r="P84" s="37"/>
      <c r="Q84" s="37"/>
      <c r="R84" s="37"/>
      <c r="S84" s="37"/>
      <c r="T84" s="37"/>
      <c r="U84" s="37"/>
      <c r="V84" s="37"/>
      <c r="W84" s="37"/>
      <c r="X84" s="37"/>
      <c r="Y84" s="41" t="s">
        <v>190</v>
      </c>
    </row>
    <row r="85" spans="1:25" s="65" customFormat="1" ht="54" customHeight="1" outlineLevel="1">
      <c r="A85" s="31">
        <v>110</v>
      </c>
      <c r="B85" s="55" t="s">
        <v>31</v>
      </c>
      <c r="C85" s="66" t="s">
        <v>152</v>
      </c>
      <c r="D85" s="68">
        <v>5600000</v>
      </c>
      <c r="E85" s="52">
        <v>11002</v>
      </c>
      <c r="F85" s="52">
        <v>11002</v>
      </c>
      <c r="G85" s="52">
        <v>11002</v>
      </c>
      <c r="H85" s="53" t="s">
        <v>26</v>
      </c>
      <c r="I85" s="68">
        <v>5600000</v>
      </c>
      <c r="J85" s="33">
        <v>0</v>
      </c>
      <c r="K85" s="33">
        <v>0</v>
      </c>
      <c r="L85" s="54">
        <f t="shared" ref="L85:L89" si="11">I85</f>
        <v>5600000</v>
      </c>
      <c r="M85" s="52" t="s">
        <v>41</v>
      </c>
      <c r="N85" s="52"/>
      <c r="O85" s="52"/>
      <c r="P85" s="52"/>
      <c r="Q85" s="52" t="s">
        <v>41</v>
      </c>
      <c r="R85" s="52"/>
      <c r="S85" s="69"/>
      <c r="T85" s="52"/>
      <c r="U85" s="69"/>
      <c r="V85" s="93"/>
      <c r="W85" s="93"/>
      <c r="X85" s="93"/>
      <c r="Y85" s="70"/>
    </row>
    <row r="86" spans="1:25" s="65" customFormat="1" ht="54" customHeight="1" outlineLevel="1">
      <c r="A86" s="31">
        <v>110</v>
      </c>
      <c r="B86" s="55" t="s">
        <v>38</v>
      </c>
      <c r="C86" s="66" t="s">
        <v>151</v>
      </c>
      <c r="D86" s="68">
        <v>26100000</v>
      </c>
      <c r="E86" s="52">
        <v>11002</v>
      </c>
      <c r="F86" s="52">
        <v>11002</v>
      </c>
      <c r="G86" s="52">
        <v>11002</v>
      </c>
      <c r="H86" s="53" t="s">
        <v>26</v>
      </c>
      <c r="I86" s="68">
        <v>26100000</v>
      </c>
      <c r="J86" s="33">
        <v>0</v>
      </c>
      <c r="K86" s="33">
        <v>0</v>
      </c>
      <c r="L86" s="54">
        <f t="shared" si="11"/>
        <v>26100000</v>
      </c>
      <c r="M86" s="52" t="s">
        <v>41</v>
      </c>
      <c r="N86" s="52"/>
      <c r="O86" s="52"/>
      <c r="P86" s="52"/>
      <c r="Q86" s="52" t="s">
        <v>41</v>
      </c>
      <c r="R86" s="52"/>
      <c r="S86" s="69"/>
      <c r="T86" s="52"/>
      <c r="U86" s="69"/>
      <c r="V86" s="69"/>
      <c r="W86" s="69"/>
      <c r="X86" s="69"/>
      <c r="Y86" s="70"/>
    </row>
    <row r="87" spans="1:25" s="65" customFormat="1" ht="54" customHeight="1" outlineLevel="1">
      <c r="A87" s="31">
        <v>110</v>
      </c>
      <c r="B87" s="55" t="s">
        <v>159</v>
      </c>
      <c r="C87" s="66" t="s">
        <v>160</v>
      </c>
      <c r="D87" s="68">
        <v>9000000</v>
      </c>
      <c r="E87" s="52">
        <v>11003</v>
      </c>
      <c r="F87" s="52">
        <v>11012</v>
      </c>
      <c r="G87" s="52">
        <v>11012</v>
      </c>
      <c r="H87" s="53" t="s">
        <v>26</v>
      </c>
      <c r="I87" s="68">
        <v>9000000</v>
      </c>
      <c r="J87" s="33">
        <v>0</v>
      </c>
      <c r="K87" s="33">
        <v>0</v>
      </c>
      <c r="L87" s="54">
        <f t="shared" si="11"/>
        <v>9000000</v>
      </c>
      <c r="M87" s="52" t="s">
        <v>41</v>
      </c>
      <c r="N87" s="52"/>
      <c r="O87" s="52"/>
      <c r="P87" s="52"/>
      <c r="Q87" s="52" t="s">
        <v>41</v>
      </c>
      <c r="R87" s="69"/>
      <c r="S87" s="69"/>
      <c r="T87" s="69"/>
      <c r="U87" s="69"/>
      <c r="V87" s="69"/>
      <c r="W87" s="69"/>
      <c r="X87" s="69"/>
      <c r="Y87" s="70"/>
    </row>
    <row r="88" spans="1:25" s="65" customFormat="1" ht="54" customHeight="1" outlineLevel="1">
      <c r="A88" s="31">
        <v>110</v>
      </c>
      <c r="B88" s="55" t="s">
        <v>58</v>
      </c>
      <c r="C88" s="55" t="s">
        <v>158</v>
      </c>
      <c r="D88" s="68">
        <v>9300000</v>
      </c>
      <c r="E88" s="52">
        <v>11001</v>
      </c>
      <c r="F88" s="52">
        <v>11012</v>
      </c>
      <c r="G88" s="52">
        <v>11012</v>
      </c>
      <c r="H88" s="53" t="s">
        <v>26</v>
      </c>
      <c r="I88" s="68">
        <v>9300000</v>
      </c>
      <c r="J88" s="33">
        <v>0</v>
      </c>
      <c r="K88" s="33">
        <v>0</v>
      </c>
      <c r="L88" s="54">
        <f t="shared" si="11"/>
        <v>9300000</v>
      </c>
      <c r="M88" s="52" t="s">
        <v>41</v>
      </c>
      <c r="N88" s="52"/>
      <c r="O88" s="52"/>
      <c r="P88" s="52"/>
      <c r="Q88" s="52" t="s">
        <v>41</v>
      </c>
      <c r="R88" s="52"/>
      <c r="S88" s="69"/>
      <c r="T88" s="52"/>
      <c r="U88" s="69"/>
      <c r="V88" s="93"/>
      <c r="W88" s="93"/>
      <c r="X88" s="93"/>
      <c r="Y88" s="70"/>
    </row>
    <row r="89" spans="1:25" s="65" customFormat="1" ht="118.5" customHeight="1" outlineLevel="1">
      <c r="A89" s="31">
        <v>110</v>
      </c>
      <c r="B89" s="55" t="s">
        <v>154</v>
      </c>
      <c r="C89" s="66" t="s">
        <v>155</v>
      </c>
      <c r="D89" s="68">
        <v>3345000</v>
      </c>
      <c r="E89" s="52">
        <v>11007</v>
      </c>
      <c r="F89" s="52">
        <v>11012</v>
      </c>
      <c r="G89" s="52">
        <v>11012</v>
      </c>
      <c r="H89" s="53" t="s">
        <v>26</v>
      </c>
      <c r="I89" s="68">
        <v>2846031</v>
      </c>
      <c r="J89" s="33">
        <v>0</v>
      </c>
      <c r="K89" s="33">
        <v>0</v>
      </c>
      <c r="L89" s="54">
        <f t="shared" si="11"/>
        <v>2846031</v>
      </c>
      <c r="M89" s="52" t="s">
        <v>41</v>
      </c>
      <c r="N89" s="52"/>
      <c r="O89" s="52"/>
      <c r="P89" s="52"/>
      <c r="Q89" s="52" t="s">
        <v>41</v>
      </c>
      <c r="R89" s="69"/>
      <c r="S89" s="69"/>
      <c r="T89" s="69"/>
      <c r="U89" s="69"/>
      <c r="V89" s="69"/>
      <c r="W89" s="69"/>
      <c r="X89" s="69"/>
      <c r="Y89" s="55" t="s">
        <v>254</v>
      </c>
    </row>
    <row r="90" spans="1:25" s="65" customFormat="1" ht="54" customHeight="1" outlineLevel="1">
      <c r="A90" s="31">
        <v>110</v>
      </c>
      <c r="B90" s="55" t="s">
        <v>44</v>
      </c>
      <c r="C90" s="66" t="s">
        <v>156</v>
      </c>
      <c r="D90" s="68">
        <v>18000000</v>
      </c>
      <c r="E90" s="52">
        <v>11003</v>
      </c>
      <c r="F90" s="52">
        <v>11012</v>
      </c>
      <c r="G90" s="52">
        <v>11012</v>
      </c>
      <c r="H90" s="53" t="s">
        <v>26</v>
      </c>
      <c r="I90" s="68">
        <v>17990000</v>
      </c>
      <c r="J90" s="33">
        <v>0</v>
      </c>
      <c r="K90" s="33">
        <v>0</v>
      </c>
      <c r="L90" s="54">
        <v>17990000</v>
      </c>
      <c r="M90" s="52" t="s">
        <v>41</v>
      </c>
      <c r="N90" s="52"/>
      <c r="O90" s="52"/>
      <c r="P90" s="52"/>
      <c r="Q90" s="52" t="s">
        <v>41</v>
      </c>
      <c r="R90" s="69"/>
      <c r="S90" s="69"/>
      <c r="T90" s="69"/>
      <c r="U90" s="69"/>
      <c r="V90" s="69"/>
      <c r="W90" s="69"/>
      <c r="X90" s="69"/>
      <c r="Y90" s="70"/>
    </row>
    <row r="91" spans="1:25" s="65" customFormat="1" ht="54" customHeight="1" outlineLevel="1">
      <c r="A91" s="31">
        <v>110</v>
      </c>
      <c r="B91" s="55" t="s">
        <v>38</v>
      </c>
      <c r="C91" s="55" t="s">
        <v>157</v>
      </c>
      <c r="D91" s="68">
        <v>41680000</v>
      </c>
      <c r="E91" s="52">
        <v>11003</v>
      </c>
      <c r="F91" s="52">
        <v>11012</v>
      </c>
      <c r="G91" s="52">
        <v>11012</v>
      </c>
      <c r="H91" s="53" t="s">
        <v>26</v>
      </c>
      <c r="I91" s="68">
        <v>41668800</v>
      </c>
      <c r="J91" s="33">
        <v>0</v>
      </c>
      <c r="K91" s="33">
        <v>0</v>
      </c>
      <c r="L91" s="54">
        <f>I91</f>
        <v>41668800</v>
      </c>
      <c r="M91" s="52" t="s">
        <v>41</v>
      </c>
      <c r="N91" s="52"/>
      <c r="O91" s="52"/>
      <c r="P91" s="52"/>
      <c r="Q91" s="52" t="s">
        <v>41</v>
      </c>
      <c r="R91" s="69"/>
      <c r="S91" s="69"/>
      <c r="T91" s="69"/>
      <c r="U91" s="69"/>
      <c r="V91" s="69"/>
      <c r="W91" s="69"/>
      <c r="X91" s="69"/>
      <c r="Y91" s="70"/>
    </row>
    <row r="92" spans="1:25" s="65" customFormat="1" ht="120.75" customHeight="1" outlineLevel="1">
      <c r="A92" s="31">
        <v>110</v>
      </c>
      <c r="B92" s="55" t="s">
        <v>161</v>
      </c>
      <c r="C92" s="55" t="s">
        <v>162</v>
      </c>
      <c r="D92" s="68">
        <v>915200</v>
      </c>
      <c r="E92" s="110">
        <v>11011</v>
      </c>
      <c r="F92" s="110">
        <v>11012</v>
      </c>
      <c r="G92" s="110">
        <v>11012</v>
      </c>
      <c r="H92" s="53" t="s">
        <v>26</v>
      </c>
      <c r="I92" s="68">
        <v>915200</v>
      </c>
      <c r="J92" s="33">
        <v>0</v>
      </c>
      <c r="K92" s="33">
        <v>0</v>
      </c>
      <c r="L92" s="54">
        <f>I92</f>
        <v>915200</v>
      </c>
      <c r="M92" s="110" t="s">
        <v>41</v>
      </c>
      <c r="N92" s="110"/>
      <c r="O92" s="110"/>
      <c r="P92" s="110"/>
      <c r="Q92" s="110" t="s">
        <v>41</v>
      </c>
      <c r="R92" s="69"/>
      <c r="S92" s="69"/>
      <c r="T92" s="69"/>
      <c r="U92" s="69"/>
      <c r="V92" s="69"/>
      <c r="W92" s="69"/>
      <c r="X92" s="69"/>
      <c r="Y92" s="55" t="s">
        <v>229</v>
      </c>
    </row>
    <row r="93" spans="1:25" s="65" customFormat="1" ht="60" customHeight="1" outlineLevel="1">
      <c r="A93" s="31">
        <v>110</v>
      </c>
      <c r="B93" s="55" t="s">
        <v>163</v>
      </c>
      <c r="C93" s="55" t="s">
        <v>164</v>
      </c>
      <c r="D93" s="68">
        <v>2523200</v>
      </c>
      <c r="E93" s="110">
        <v>11005</v>
      </c>
      <c r="F93" s="110">
        <v>11012</v>
      </c>
      <c r="G93" s="110">
        <v>11012</v>
      </c>
      <c r="H93" s="53" t="s">
        <v>26</v>
      </c>
      <c r="I93" s="68">
        <v>2432625</v>
      </c>
      <c r="J93" s="33">
        <v>0</v>
      </c>
      <c r="K93" s="33">
        <v>0</v>
      </c>
      <c r="L93" s="54">
        <f>I93</f>
        <v>2432625</v>
      </c>
      <c r="M93" s="110" t="s">
        <v>41</v>
      </c>
      <c r="N93" s="110"/>
      <c r="O93" s="110"/>
      <c r="P93" s="110"/>
      <c r="Q93" s="110" t="s">
        <v>41</v>
      </c>
      <c r="R93" s="69"/>
      <c r="S93" s="69"/>
      <c r="T93" s="69"/>
      <c r="U93" s="69"/>
      <c r="V93" s="69"/>
      <c r="W93" s="69"/>
      <c r="X93" s="69"/>
      <c r="Y93" s="55"/>
    </row>
    <row r="94" spans="1:25" s="46" customFormat="1" ht="54" customHeight="1">
      <c r="A94" s="144" t="s">
        <v>153</v>
      </c>
      <c r="B94" s="144"/>
      <c r="C94" s="144"/>
      <c r="D94" s="72">
        <f>SUM(D85:D93)</f>
        <v>116463400</v>
      </c>
      <c r="E94" s="37"/>
      <c r="F94" s="37"/>
      <c r="G94" s="37"/>
      <c r="H94" s="39"/>
      <c r="I94" s="85">
        <f>SUM(I85:I93)</f>
        <v>115852656</v>
      </c>
      <c r="J94" s="40">
        <f>SUM(J85:J90)</f>
        <v>0</v>
      </c>
      <c r="K94" s="45">
        <f>SUM(K85:K90)</f>
        <v>0</v>
      </c>
      <c r="L94" s="85">
        <f>SUM(L85:L93)</f>
        <v>115852656</v>
      </c>
      <c r="M94" s="37"/>
      <c r="N94" s="37"/>
      <c r="O94" s="37"/>
      <c r="P94" s="37"/>
      <c r="Q94" s="37"/>
      <c r="R94" s="37"/>
      <c r="S94" s="37"/>
      <c r="T94" s="37"/>
      <c r="U94" s="37"/>
      <c r="V94" s="37"/>
      <c r="W94" s="37"/>
      <c r="X94" s="37"/>
      <c r="Y94" s="41" t="s">
        <v>166</v>
      </c>
    </row>
    <row r="95" spans="1:25" s="65" customFormat="1" ht="54" customHeight="1">
      <c r="A95" s="148" t="s">
        <v>247</v>
      </c>
      <c r="B95" s="148"/>
      <c r="C95" s="148"/>
      <c r="D95" s="94">
        <f>SUM(D29,D43,D46,D48,D59,D61,D63,D78,D81,D84,D94)</f>
        <v>995085649</v>
      </c>
      <c r="E95" s="48"/>
      <c r="F95" s="48"/>
      <c r="G95" s="48"/>
      <c r="H95" s="48"/>
      <c r="I95" s="95">
        <f>SUM(I29,I43,I46,I48,I59,I61,I63,I78,I81,I84,I94)</f>
        <v>979359668</v>
      </c>
      <c r="J95" s="47">
        <f>SUM(J29,J43,J46,J59,J63,J78,J81,J84,J94)</f>
        <v>0</v>
      </c>
      <c r="K95" s="95">
        <f>SUM(K29,K43,K46,K48,K59,K61,K63,K78,K81,K84,K94)</f>
        <v>2015000</v>
      </c>
      <c r="L95" s="95">
        <f>SUM(L29,L43,L46,L48,L59,L61,L63,L78,L81,L84,L94)</f>
        <v>981374668</v>
      </c>
      <c r="M95" s="49"/>
      <c r="N95" s="49"/>
      <c r="O95" s="49"/>
      <c r="P95" s="49"/>
      <c r="Q95" s="49"/>
      <c r="R95" s="49"/>
      <c r="S95" s="49"/>
      <c r="T95" s="49"/>
      <c r="U95" s="49"/>
      <c r="V95" s="49"/>
      <c r="W95" s="49"/>
      <c r="X95" s="49"/>
      <c r="Y95" s="96" t="s">
        <v>226</v>
      </c>
    </row>
    <row r="96" spans="1:25" s="9" customFormat="1" ht="13.8">
      <c r="A96" s="5"/>
      <c r="B96" s="5"/>
      <c r="C96" s="5"/>
      <c r="D96" s="5"/>
      <c r="E96" s="6"/>
      <c r="F96" s="6"/>
      <c r="G96" s="6"/>
      <c r="H96" s="5"/>
      <c r="I96" s="5"/>
      <c r="J96" s="5"/>
      <c r="K96" s="5"/>
      <c r="L96" s="5"/>
      <c r="M96" s="7"/>
      <c r="N96" s="8"/>
      <c r="O96" s="7"/>
      <c r="P96" s="7"/>
      <c r="Q96" s="7"/>
      <c r="R96" s="7"/>
      <c r="S96" s="7"/>
      <c r="T96" s="7"/>
      <c r="U96" s="7"/>
      <c r="V96" s="7"/>
      <c r="W96" s="7"/>
      <c r="X96" s="7"/>
      <c r="Y96" s="7"/>
    </row>
    <row r="97" spans="1:25">
      <c r="A97" s="7"/>
      <c r="B97" s="10"/>
      <c r="C97" s="10"/>
      <c r="D97" s="10"/>
      <c r="E97" s="11"/>
      <c r="F97" s="11"/>
      <c r="G97" s="11"/>
      <c r="H97" s="10"/>
      <c r="I97" s="10"/>
      <c r="J97" s="10"/>
      <c r="K97" s="10"/>
      <c r="L97" s="10"/>
      <c r="M97" s="10"/>
      <c r="N97" s="11"/>
      <c r="O97" s="10"/>
      <c r="P97" s="10"/>
      <c r="Q97" s="10"/>
      <c r="R97" s="10"/>
      <c r="S97" s="10"/>
      <c r="T97" s="10"/>
      <c r="U97" s="10"/>
      <c r="V97" s="10"/>
      <c r="W97" s="10"/>
      <c r="X97" s="10"/>
      <c r="Y97" s="10"/>
    </row>
    <row r="98" spans="1:25">
      <c r="A98" s="7"/>
      <c r="B98" s="10"/>
      <c r="C98" s="10"/>
      <c r="D98" s="10"/>
      <c r="E98" s="11"/>
      <c r="F98" s="11"/>
      <c r="G98" s="11"/>
      <c r="H98" s="12"/>
      <c r="I98" s="12"/>
      <c r="J98" s="12"/>
      <c r="K98" s="12"/>
      <c r="L98" s="13"/>
      <c r="M98" s="10"/>
      <c r="N98" s="11"/>
      <c r="O98" s="10"/>
      <c r="P98" s="10"/>
      <c r="Q98" s="10"/>
      <c r="R98" s="10"/>
      <c r="S98" s="10"/>
      <c r="T98" s="10"/>
      <c r="U98" s="10"/>
      <c r="V98" s="10"/>
      <c r="W98" s="10"/>
      <c r="X98" s="10"/>
      <c r="Y98" s="10"/>
    </row>
    <row r="99" spans="1:25">
      <c r="A99" s="7"/>
      <c r="B99" s="10"/>
      <c r="C99" s="10"/>
      <c r="D99" s="10"/>
      <c r="E99" s="11"/>
      <c r="F99" s="11"/>
      <c r="G99" s="11"/>
      <c r="H99" s="12"/>
      <c r="I99" s="12"/>
      <c r="J99" s="12"/>
      <c r="K99" s="12"/>
      <c r="L99" s="13"/>
      <c r="M99" s="10"/>
      <c r="N99" s="11"/>
      <c r="O99" s="10"/>
      <c r="P99" s="10"/>
      <c r="Q99" s="10"/>
      <c r="R99" s="10"/>
      <c r="S99" s="10"/>
      <c r="T99" s="10"/>
      <c r="U99" s="10"/>
      <c r="V99" s="10"/>
      <c r="W99" s="10"/>
      <c r="X99" s="10"/>
      <c r="Y99" s="10"/>
    </row>
    <row r="100" spans="1:25">
      <c r="A100" s="7"/>
      <c r="B100" s="10"/>
      <c r="C100" s="10"/>
      <c r="D100" s="10"/>
      <c r="E100" s="11"/>
      <c r="F100" s="11"/>
      <c r="G100" s="11"/>
      <c r="H100" s="10"/>
      <c r="I100" s="10"/>
      <c r="J100" s="10"/>
      <c r="K100" s="10"/>
      <c r="L100" s="10"/>
      <c r="M100" s="10"/>
      <c r="N100" s="11"/>
      <c r="O100" s="10"/>
      <c r="P100" s="10"/>
      <c r="Q100" s="10"/>
      <c r="R100" s="10"/>
      <c r="S100" s="10"/>
      <c r="T100" s="10"/>
      <c r="U100" s="10"/>
      <c r="V100" s="10"/>
      <c r="W100" s="10"/>
      <c r="X100" s="10"/>
      <c r="Y100" s="10"/>
    </row>
    <row r="101" spans="1:25" s="9" customFormat="1" ht="13.8">
      <c r="A101" s="7"/>
      <c r="B101" s="7"/>
      <c r="C101" s="7"/>
      <c r="D101" s="7"/>
      <c r="E101" s="8"/>
      <c r="F101" s="8"/>
      <c r="G101" s="8"/>
      <c r="H101" s="7"/>
      <c r="I101" s="7"/>
      <c r="J101" s="7"/>
      <c r="K101" s="7"/>
      <c r="L101" s="7"/>
      <c r="M101" s="7"/>
      <c r="N101" s="8"/>
      <c r="O101" s="7"/>
      <c r="P101" s="7"/>
      <c r="Q101" s="7"/>
      <c r="R101" s="7"/>
      <c r="S101" s="7"/>
      <c r="T101" s="7"/>
      <c r="U101" s="7"/>
      <c r="V101" s="7"/>
      <c r="W101" s="7"/>
      <c r="X101" s="7"/>
      <c r="Y101" s="7"/>
    </row>
    <row r="102" spans="1:25" s="20" customFormat="1" ht="13.8">
      <c r="A102" s="14"/>
      <c r="B102" s="15"/>
      <c r="C102" s="15"/>
      <c r="D102" s="15"/>
      <c r="E102" s="16"/>
      <c r="F102" s="16"/>
      <c r="G102" s="16"/>
      <c r="H102" s="15"/>
      <c r="I102" s="15"/>
      <c r="J102" s="17"/>
      <c r="K102" s="18"/>
      <c r="L102" s="18"/>
      <c r="M102" s="18"/>
      <c r="N102" s="19"/>
      <c r="O102" s="18"/>
      <c r="P102" s="18"/>
      <c r="Q102" s="18"/>
      <c r="R102" s="18"/>
      <c r="S102" s="18"/>
      <c r="T102" s="18"/>
      <c r="U102" s="18"/>
      <c r="V102" s="18"/>
      <c r="W102" s="18"/>
      <c r="X102" s="18"/>
      <c r="Y102" s="18"/>
    </row>
    <row r="103" spans="1:25" s="20" customFormat="1" ht="13.8">
      <c r="A103" s="15"/>
      <c r="B103" s="15"/>
      <c r="C103" s="15"/>
      <c r="D103" s="15"/>
      <c r="E103" s="16"/>
      <c r="F103" s="16"/>
      <c r="G103" s="16"/>
      <c r="H103" s="15"/>
      <c r="I103" s="15"/>
      <c r="J103" s="17"/>
      <c r="K103" s="18"/>
      <c r="L103" s="18"/>
      <c r="M103" s="18"/>
      <c r="N103" s="19"/>
      <c r="O103" s="18"/>
      <c r="P103" s="18"/>
      <c r="Q103" s="18"/>
      <c r="R103" s="18"/>
      <c r="S103" s="18"/>
      <c r="T103" s="18"/>
      <c r="U103" s="18"/>
      <c r="V103" s="18"/>
      <c r="W103" s="18"/>
      <c r="X103" s="18"/>
      <c r="Y103" s="18"/>
    </row>
    <row r="104" spans="1:25" s="9" customFormat="1" ht="13.8">
      <c r="A104" s="7"/>
      <c r="B104" s="7"/>
      <c r="C104" s="7"/>
      <c r="D104" s="7"/>
      <c r="E104" s="8"/>
      <c r="F104" s="8"/>
      <c r="G104" s="8"/>
      <c r="H104" s="7"/>
      <c r="I104" s="7"/>
      <c r="J104" s="7"/>
      <c r="K104" s="7"/>
      <c r="L104" s="7"/>
      <c r="M104" s="7"/>
      <c r="N104" s="8"/>
      <c r="O104" s="7"/>
      <c r="P104" s="7"/>
      <c r="Q104" s="7"/>
      <c r="R104" s="7"/>
      <c r="S104" s="7"/>
      <c r="T104" s="7"/>
      <c r="U104" s="7"/>
      <c r="V104" s="7"/>
      <c r="W104" s="7"/>
      <c r="X104" s="7"/>
      <c r="Y104" s="7"/>
    </row>
    <row r="105" spans="1:25" s="9" customFormat="1" ht="13.8">
      <c r="A105" s="7"/>
      <c r="B105" s="7"/>
      <c r="C105" s="7"/>
      <c r="D105" s="7"/>
      <c r="E105" s="8"/>
      <c r="F105" s="8"/>
      <c r="G105" s="8"/>
      <c r="H105" s="7"/>
      <c r="I105" s="7"/>
      <c r="J105" s="7"/>
      <c r="K105" s="7"/>
      <c r="L105" s="7"/>
      <c r="M105" s="7"/>
      <c r="N105" s="8"/>
      <c r="O105" s="7"/>
      <c r="P105" s="7"/>
      <c r="Q105" s="7"/>
      <c r="R105" s="7"/>
      <c r="S105" s="7"/>
      <c r="T105" s="7"/>
      <c r="U105" s="7"/>
      <c r="V105" s="7"/>
      <c r="W105" s="7"/>
      <c r="X105" s="7"/>
      <c r="Y105" s="7"/>
    </row>
    <row r="106" spans="1:25" s="9" customFormat="1" ht="13.8">
      <c r="A106" s="7"/>
      <c r="B106" s="7"/>
      <c r="C106" s="7"/>
      <c r="D106" s="7"/>
      <c r="E106" s="8"/>
      <c r="F106" s="8"/>
      <c r="G106" s="8"/>
      <c r="H106" s="7"/>
      <c r="I106" s="7"/>
      <c r="J106" s="7"/>
      <c r="K106" s="7"/>
      <c r="L106" s="7"/>
      <c r="M106" s="7"/>
      <c r="N106" s="8"/>
      <c r="O106" s="7"/>
      <c r="P106" s="7"/>
      <c r="Q106" s="7"/>
      <c r="R106" s="7"/>
      <c r="S106" s="7"/>
      <c r="T106" s="7"/>
      <c r="U106" s="7"/>
      <c r="V106" s="7"/>
      <c r="W106" s="7"/>
      <c r="X106" s="7"/>
      <c r="Y106" s="7"/>
    </row>
    <row r="107" spans="1:25" s="9" customFormat="1" ht="13.8">
      <c r="A107" s="7"/>
      <c r="B107" s="7"/>
      <c r="C107" s="7"/>
      <c r="D107" s="7"/>
      <c r="E107" s="8"/>
      <c r="F107" s="8"/>
      <c r="G107" s="8"/>
      <c r="H107" s="7"/>
      <c r="I107" s="7"/>
      <c r="J107" s="7"/>
      <c r="K107" s="7"/>
      <c r="L107" s="7"/>
      <c r="M107" s="7"/>
      <c r="N107" s="8"/>
      <c r="O107" s="7"/>
      <c r="P107" s="7"/>
      <c r="Q107" s="7"/>
      <c r="R107" s="7"/>
      <c r="S107" s="7"/>
      <c r="T107" s="7"/>
      <c r="U107" s="7"/>
      <c r="V107" s="7"/>
      <c r="W107" s="7"/>
      <c r="X107" s="7"/>
      <c r="Y107" s="7"/>
    </row>
    <row r="108" spans="1:25">
      <c r="A108" s="10"/>
      <c r="B108" s="10"/>
      <c r="C108" s="10"/>
      <c r="D108" s="10"/>
      <c r="E108" s="11"/>
      <c r="F108" s="11"/>
      <c r="G108" s="11"/>
      <c r="H108" s="10"/>
      <c r="I108" s="10"/>
      <c r="J108" s="10"/>
      <c r="K108" s="10"/>
      <c r="L108" s="10"/>
      <c r="M108" s="10"/>
      <c r="N108" s="11"/>
      <c r="O108" s="10"/>
      <c r="P108" s="10"/>
      <c r="Q108" s="10"/>
      <c r="R108" s="10"/>
      <c r="S108" s="10"/>
      <c r="T108" s="10"/>
      <c r="U108" s="10"/>
      <c r="V108" s="10"/>
      <c r="W108" s="10"/>
      <c r="X108" s="10"/>
      <c r="Y108" s="10"/>
    </row>
    <row r="109" spans="1:25">
      <c r="A109" s="10"/>
      <c r="B109" s="10"/>
      <c r="C109" s="10"/>
      <c r="D109" s="10"/>
      <c r="E109" s="11"/>
      <c r="F109" s="11"/>
      <c r="G109" s="11"/>
      <c r="H109" s="10"/>
      <c r="I109" s="10"/>
      <c r="J109" s="10"/>
      <c r="K109" s="10"/>
      <c r="L109" s="10"/>
      <c r="M109" s="10"/>
      <c r="N109" s="11"/>
      <c r="O109" s="10"/>
      <c r="P109" s="10"/>
      <c r="Q109" s="10"/>
      <c r="R109" s="10"/>
      <c r="S109" s="10"/>
      <c r="T109" s="10"/>
      <c r="U109" s="10"/>
      <c r="V109" s="10"/>
      <c r="W109" s="10"/>
      <c r="X109" s="10"/>
      <c r="Y109" s="10"/>
    </row>
    <row r="110" spans="1:25">
      <c r="A110" s="10"/>
      <c r="B110" s="10"/>
      <c r="C110" s="10"/>
      <c r="D110" s="10"/>
      <c r="E110" s="11"/>
      <c r="F110" s="11"/>
      <c r="G110" s="11"/>
      <c r="H110" s="10"/>
      <c r="I110" s="10"/>
      <c r="J110" s="10"/>
      <c r="K110" s="10"/>
      <c r="L110" s="10"/>
      <c r="M110" s="10"/>
      <c r="N110" s="11"/>
      <c r="O110" s="10"/>
      <c r="P110" s="10"/>
      <c r="Q110" s="10"/>
      <c r="R110" s="10"/>
      <c r="S110" s="10"/>
      <c r="T110" s="10"/>
      <c r="U110" s="10"/>
      <c r="V110" s="10"/>
      <c r="W110" s="10"/>
      <c r="X110" s="10"/>
      <c r="Y110" s="10"/>
    </row>
    <row r="111" spans="1:25">
      <c r="A111" s="10"/>
      <c r="B111" s="10"/>
      <c r="C111" s="10"/>
      <c r="D111" s="10"/>
      <c r="E111" s="11"/>
      <c r="F111" s="11"/>
      <c r="G111" s="11"/>
      <c r="H111" s="10"/>
      <c r="I111" s="10"/>
      <c r="J111" s="10"/>
      <c r="K111" s="10"/>
      <c r="L111" s="10"/>
      <c r="M111" s="10"/>
      <c r="N111" s="11"/>
      <c r="O111" s="10"/>
      <c r="P111" s="10"/>
      <c r="Q111" s="10"/>
      <c r="R111" s="10"/>
      <c r="S111" s="10"/>
      <c r="T111" s="10"/>
      <c r="U111" s="10"/>
      <c r="V111" s="10"/>
      <c r="W111" s="10"/>
      <c r="X111" s="10"/>
      <c r="Y111" s="10"/>
    </row>
    <row r="112" spans="1:25">
      <c r="A112" s="10"/>
      <c r="B112" s="10"/>
      <c r="C112" s="10"/>
      <c r="D112" s="10"/>
      <c r="E112" s="11"/>
      <c r="F112" s="11"/>
      <c r="G112" s="11"/>
      <c r="H112" s="10"/>
      <c r="I112" s="10"/>
      <c r="J112" s="10"/>
      <c r="K112" s="10"/>
      <c r="L112" s="10"/>
      <c r="M112" s="10"/>
      <c r="N112" s="11"/>
      <c r="O112" s="10"/>
      <c r="P112" s="10"/>
      <c r="Q112" s="10"/>
      <c r="R112" s="10"/>
      <c r="S112" s="10"/>
      <c r="T112" s="10"/>
      <c r="U112" s="10"/>
      <c r="V112" s="10"/>
      <c r="W112" s="10"/>
      <c r="X112" s="10"/>
      <c r="Y112" s="10"/>
    </row>
    <row r="113" spans="1:25">
      <c r="A113" s="10"/>
      <c r="B113" s="10"/>
      <c r="C113" s="10"/>
      <c r="D113" s="10"/>
      <c r="E113" s="11"/>
      <c r="F113" s="11"/>
      <c r="G113" s="11"/>
      <c r="H113" s="10"/>
      <c r="I113" s="10"/>
      <c r="J113" s="10"/>
      <c r="K113" s="10"/>
      <c r="L113" s="10"/>
      <c r="M113" s="10"/>
      <c r="N113" s="11"/>
      <c r="O113" s="10"/>
      <c r="P113" s="10"/>
      <c r="Q113" s="10"/>
      <c r="R113" s="10"/>
      <c r="S113" s="10"/>
      <c r="T113" s="10"/>
      <c r="U113" s="10"/>
      <c r="V113" s="10"/>
      <c r="W113" s="10"/>
      <c r="X113" s="10"/>
      <c r="Y113" s="10"/>
    </row>
    <row r="114" spans="1:25">
      <c r="A114" s="10"/>
      <c r="B114" s="10"/>
      <c r="C114" s="10"/>
      <c r="D114" s="10"/>
      <c r="E114" s="11"/>
      <c r="F114" s="11"/>
      <c r="G114" s="11"/>
      <c r="H114" s="10"/>
      <c r="I114" s="10"/>
      <c r="J114" s="10"/>
      <c r="K114" s="10"/>
      <c r="L114" s="10"/>
      <c r="M114" s="10"/>
      <c r="N114" s="11"/>
      <c r="O114" s="10"/>
      <c r="P114" s="10"/>
      <c r="Q114" s="10"/>
      <c r="R114" s="10"/>
      <c r="S114" s="10"/>
      <c r="T114" s="10"/>
      <c r="U114" s="10"/>
      <c r="V114" s="10"/>
      <c r="W114" s="10"/>
      <c r="X114" s="10"/>
      <c r="Y114" s="10"/>
    </row>
    <row r="115" spans="1:25">
      <c r="A115" s="10"/>
      <c r="B115" s="10"/>
      <c r="C115" s="10"/>
      <c r="D115" s="10"/>
      <c r="E115" s="11"/>
      <c r="F115" s="11"/>
      <c r="G115" s="11"/>
      <c r="H115" s="10"/>
      <c r="I115" s="10"/>
      <c r="J115" s="10"/>
      <c r="K115" s="10"/>
      <c r="L115" s="10"/>
      <c r="M115" s="10"/>
      <c r="N115" s="11"/>
      <c r="O115" s="10"/>
      <c r="P115" s="10"/>
      <c r="Q115" s="10"/>
      <c r="R115" s="10"/>
      <c r="S115" s="10"/>
      <c r="T115" s="10"/>
      <c r="U115" s="10"/>
      <c r="V115" s="10"/>
      <c r="W115" s="10"/>
      <c r="X115" s="10"/>
      <c r="Y115" s="10"/>
    </row>
    <row r="116" spans="1:25">
      <c r="A116" s="10"/>
      <c r="B116" s="10"/>
      <c r="C116" s="10"/>
      <c r="D116" s="10"/>
      <c r="E116" s="11"/>
      <c r="F116" s="11"/>
      <c r="G116" s="11"/>
      <c r="H116" s="10"/>
      <c r="I116" s="10"/>
      <c r="J116" s="10"/>
      <c r="K116" s="10"/>
      <c r="L116" s="10"/>
      <c r="M116" s="10"/>
      <c r="N116" s="11"/>
      <c r="O116" s="10"/>
      <c r="P116" s="10"/>
      <c r="Q116" s="10"/>
      <c r="R116" s="10"/>
      <c r="S116" s="10"/>
      <c r="T116" s="10"/>
      <c r="U116" s="10"/>
      <c r="V116" s="10"/>
      <c r="W116" s="10"/>
      <c r="X116" s="10"/>
      <c r="Y116" s="10"/>
    </row>
    <row r="117" spans="1:25">
      <c r="A117" s="10"/>
      <c r="B117" s="10"/>
      <c r="C117" s="10"/>
      <c r="D117" s="10"/>
      <c r="E117" s="11"/>
      <c r="F117" s="11"/>
      <c r="G117" s="11"/>
      <c r="H117" s="10"/>
      <c r="I117" s="10"/>
      <c r="J117" s="10"/>
      <c r="K117" s="10"/>
      <c r="L117" s="10"/>
      <c r="M117" s="10"/>
      <c r="N117" s="11"/>
      <c r="O117" s="10"/>
      <c r="P117" s="10"/>
      <c r="Q117" s="10"/>
      <c r="R117" s="10"/>
      <c r="S117" s="10"/>
      <c r="T117" s="10"/>
      <c r="U117" s="10"/>
      <c r="V117" s="10"/>
      <c r="W117" s="10"/>
      <c r="X117" s="10"/>
      <c r="Y117" s="10"/>
    </row>
    <row r="118" spans="1:25">
      <c r="A118" s="10"/>
      <c r="B118" s="10"/>
      <c r="C118" s="10"/>
      <c r="D118" s="10"/>
      <c r="E118" s="11"/>
      <c r="F118" s="11"/>
      <c r="G118" s="11"/>
      <c r="H118" s="10"/>
      <c r="I118" s="10"/>
      <c r="J118" s="10"/>
      <c r="K118" s="10"/>
      <c r="L118" s="10"/>
      <c r="M118" s="10"/>
      <c r="N118" s="11"/>
      <c r="O118" s="10"/>
      <c r="P118" s="10"/>
      <c r="Q118" s="10"/>
      <c r="R118" s="10"/>
      <c r="S118" s="10"/>
      <c r="T118" s="10"/>
      <c r="U118" s="10"/>
      <c r="V118" s="10"/>
      <c r="W118" s="10"/>
      <c r="X118" s="10"/>
      <c r="Y118" s="10"/>
    </row>
    <row r="119" spans="1:25">
      <c r="A119" s="10"/>
      <c r="B119" s="10"/>
      <c r="C119" s="10"/>
      <c r="D119" s="10"/>
      <c r="E119" s="11"/>
      <c r="F119" s="11"/>
      <c r="G119" s="11"/>
      <c r="H119" s="10"/>
      <c r="I119" s="10"/>
      <c r="J119" s="10"/>
      <c r="K119" s="10"/>
      <c r="L119" s="10"/>
      <c r="M119" s="10"/>
      <c r="N119" s="11"/>
      <c r="O119" s="10"/>
      <c r="P119" s="10"/>
      <c r="Q119" s="10"/>
      <c r="R119" s="10"/>
      <c r="S119" s="10"/>
      <c r="T119" s="10"/>
      <c r="U119" s="10"/>
      <c r="V119" s="10"/>
      <c r="W119" s="10"/>
      <c r="X119" s="10"/>
      <c r="Y119" s="10"/>
    </row>
    <row r="120" spans="1:25">
      <c r="A120" s="10"/>
      <c r="B120" s="10"/>
      <c r="C120" s="10"/>
      <c r="D120" s="10"/>
      <c r="E120" s="11"/>
      <c r="F120" s="11"/>
      <c r="G120" s="11"/>
      <c r="H120" s="10"/>
      <c r="I120" s="10"/>
      <c r="J120" s="10"/>
      <c r="K120" s="10"/>
      <c r="L120" s="10"/>
      <c r="M120" s="10"/>
      <c r="N120" s="11"/>
      <c r="O120" s="10"/>
      <c r="P120" s="10"/>
      <c r="Q120" s="10"/>
      <c r="R120" s="10"/>
      <c r="S120" s="10"/>
      <c r="T120" s="10"/>
      <c r="U120" s="10"/>
      <c r="V120" s="10"/>
      <c r="W120" s="10"/>
      <c r="X120" s="10"/>
      <c r="Y120" s="10"/>
    </row>
    <row r="121" spans="1:25">
      <c r="A121" s="10"/>
      <c r="B121" s="10"/>
      <c r="C121" s="10"/>
      <c r="D121" s="10"/>
      <c r="E121" s="11"/>
      <c r="F121" s="11"/>
      <c r="G121" s="11"/>
      <c r="H121" s="10"/>
      <c r="I121" s="10"/>
      <c r="J121" s="10"/>
      <c r="K121" s="10"/>
      <c r="L121" s="10"/>
      <c r="M121" s="10"/>
      <c r="N121" s="11"/>
      <c r="O121" s="10"/>
      <c r="P121" s="10"/>
      <c r="Q121" s="10"/>
      <c r="R121" s="10"/>
      <c r="S121" s="10"/>
      <c r="T121" s="10"/>
      <c r="U121" s="10"/>
      <c r="V121" s="10"/>
      <c r="W121" s="10"/>
      <c r="X121" s="10"/>
      <c r="Y121" s="10"/>
    </row>
    <row r="122" spans="1:25">
      <c r="A122" s="10"/>
      <c r="B122" s="10"/>
      <c r="C122" s="10"/>
      <c r="D122" s="10"/>
      <c r="E122" s="11"/>
      <c r="F122" s="11"/>
      <c r="G122" s="11"/>
      <c r="H122" s="10"/>
      <c r="I122" s="10"/>
      <c r="J122" s="10"/>
      <c r="K122" s="10"/>
      <c r="L122" s="10"/>
      <c r="M122" s="10"/>
      <c r="N122" s="11"/>
      <c r="O122" s="10"/>
      <c r="P122" s="10"/>
      <c r="Q122" s="10"/>
      <c r="R122" s="10"/>
      <c r="S122" s="10"/>
      <c r="T122" s="10"/>
      <c r="U122" s="10"/>
      <c r="V122" s="10"/>
      <c r="W122" s="10"/>
      <c r="X122" s="10"/>
      <c r="Y122" s="10"/>
    </row>
    <row r="123" spans="1:25">
      <c r="A123" s="10"/>
      <c r="B123" s="10"/>
      <c r="C123" s="10"/>
      <c r="D123" s="10"/>
      <c r="E123" s="11"/>
      <c r="F123" s="11"/>
      <c r="G123" s="11"/>
      <c r="H123" s="10"/>
      <c r="I123" s="10"/>
      <c r="J123" s="10"/>
      <c r="K123" s="10"/>
      <c r="L123" s="10"/>
      <c r="M123" s="10"/>
      <c r="N123" s="11"/>
      <c r="O123" s="10"/>
      <c r="P123" s="10"/>
      <c r="Q123" s="10"/>
      <c r="R123" s="10"/>
      <c r="S123" s="10"/>
      <c r="T123" s="10"/>
      <c r="U123" s="10"/>
      <c r="V123" s="10"/>
      <c r="W123" s="10"/>
      <c r="X123" s="10"/>
      <c r="Y123" s="10"/>
    </row>
    <row r="124" spans="1:25">
      <c r="A124" s="10"/>
      <c r="B124" s="10"/>
      <c r="C124" s="10"/>
      <c r="D124" s="10"/>
      <c r="E124" s="11"/>
      <c r="F124" s="11"/>
      <c r="G124" s="11"/>
      <c r="H124" s="10"/>
      <c r="I124" s="10"/>
      <c r="J124" s="10"/>
      <c r="K124" s="10"/>
      <c r="L124" s="10"/>
      <c r="M124" s="10"/>
      <c r="N124" s="11"/>
      <c r="O124" s="10"/>
      <c r="P124" s="10"/>
      <c r="Q124" s="10"/>
      <c r="R124" s="10"/>
      <c r="S124" s="10"/>
      <c r="T124" s="10"/>
      <c r="U124" s="10"/>
      <c r="V124" s="10"/>
      <c r="W124" s="10"/>
      <c r="X124" s="10"/>
      <c r="Y124" s="10"/>
    </row>
    <row r="125" spans="1:25">
      <c r="A125" s="10"/>
      <c r="B125" s="10"/>
      <c r="C125" s="10"/>
      <c r="D125" s="10"/>
      <c r="E125" s="11"/>
      <c r="F125" s="11"/>
      <c r="G125" s="11"/>
      <c r="H125" s="10"/>
      <c r="I125" s="10"/>
      <c r="J125" s="10"/>
      <c r="K125" s="10"/>
      <c r="L125" s="10"/>
      <c r="M125" s="10"/>
      <c r="N125" s="11"/>
      <c r="O125" s="10"/>
      <c r="P125" s="10"/>
      <c r="Q125" s="10"/>
      <c r="R125" s="10"/>
      <c r="S125" s="10"/>
      <c r="T125" s="10"/>
      <c r="U125" s="10"/>
      <c r="V125" s="10"/>
      <c r="W125" s="10"/>
      <c r="X125" s="10"/>
      <c r="Y125" s="10"/>
    </row>
    <row r="126" spans="1:25">
      <c r="A126" s="10"/>
      <c r="B126" s="10"/>
      <c r="C126" s="10"/>
      <c r="D126" s="10"/>
      <c r="E126" s="11"/>
      <c r="F126" s="11"/>
      <c r="G126" s="11"/>
      <c r="H126" s="10"/>
      <c r="I126" s="10"/>
      <c r="J126" s="10"/>
      <c r="K126" s="10"/>
      <c r="L126" s="10"/>
      <c r="M126" s="10"/>
      <c r="N126" s="11"/>
      <c r="O126" s="10"/>
      <c r="P126" s="10"/>
      <c r="Q126" s="10"/>
      <c r="R126" s="10"/>
      <c r="S126" s="10"/>
      <c r="T126" s="10"/>
      <c r="U126" s="10"/>
      <c r="V126" s="10"/>
      <c r="W126" s="10"/>
      <c r="X126" s="10"/>
      <c r="Y126" s="10"/>
    </row>
    <row r="127" spans="1:25">
      <c r="A127" s="10"/>
      <c r="B127" s="10"/>
      <c r="C127" s="10"/>
      <c r="D127" s="10"/>
      <c r="E127" s="11"/>
      <c r="F127" s="11"/>
      <c r="G127" s="11"/>
      <c r="H127" s="10"/>
      <c r="I127" s="10"/>
      <c r="J127" s="10"/>
      <c r="K127" s="10"/>
      <c r="L127" s="10"/>
      <c r="M127" s="10"/>
      <c r="N127" s="11"/>
      <c r="O127" s="10"/>
      <c r="P127" s="10"/>
      <c r="Q127" s="10"/>
      <c r="R127" s="10"/>
      <c r="S127" s="10"/>
      <c r="T127" s="10"/>
      <c r="U127" s="10"/>
      <c r="V127" s="10"/>
      <c r="W127" s="10"/>
      <c r="X127" s="10"/>
      <c r="Y127" s="10"/>
    </row>
    <row r="128" spans="1:25">
      <c r="A128" s="10"/>
      <c r="B128" s="10"/>
      <c r="C128" s="10"/>
      <c r="D128" s="10"/>
      <c r="E128" s="11"/>
      <c r="F128" s="11"/>
      <c r="G128" s="11"/>
      <c r="H128" s="10"/>
      <c r="I128" s="10"/>
      <c r="J128" s="10"/>
      <c r="K128" s="10"/>
      <c r="L128" s="10"/>
      <c r="M128" s="10"/>
      <c r="N128" s="11"/>
      <c r="O128" s="10"/>
      <c r="P128" s="10"/>
      <c r="Q128" s="10"/>
      <c r="R128" s="10"/>
      <c r="S128" s="10"/>
      <c r="T128" s="10"/>
      <c r="U128" s="10"/>
      <c r="V128" s="10"/>
      <c r="W128" s="10"/>
      <c r="X128" s="10"/>
      <c r="Y128" s="10"/>
    </row>
    <row r="129" spans="1:25">
      <c r="A129" s="10"/>
      <c r="B129" s="10"/>
      <c r="C129" s="10"/>
      <c r="D129" s="10"/>
      <c r="E129" s="11"/>
      <c r="F129" s="11"/>
      <c r="G129" s="11"/>
      <c r="H129" s="10"/>
      <c r="I129" s="10"/>
      <c r="J129" s="10"/>
      <c r="K129" s="10"/>
      <c r="L129" s="10"/>
      <c r="M129" s="10"/>
      <c r="N129" s="11"/>
      <c r="O129" s="10"/>
      <c r="P129" s="10"/>
      <c r="Q129" s="10"/>
      <c r="R129" s="10"/>
      <c r="S129" s="10"/>
      <c r="T129" s="10"/>
      <c r="U129" s="10"/>
      <c r="V129" s="10"/>
      <c r="W129" s="10"/>
      <c r="X129" s="10"/>
      <c r="Y129" s="10"/>
    </row>
    <row r="130" spans="1:25">
      <c r="A130" s="10"/>
      <c r="B130" s="10"/>
      <c r="C130" s="10"/>
      <c r="D130" s="10"/>
      <c r="E130" s="11"/>
      <c r="F130" s="11"/>
      <c r="G130" s="11"/>
      <c r="H130" s="10"/>
      <c r="I130" s="10"/>
      <c r="J130" s="10"/>
      <c r="K130" s="10"/>
      <c r="L130" s="10"/>
      <c r="M130" s="10"/>
      <c r="N130" s="11"/>
      <c r="O130" s="10"/>
      <c r="P130" s="10"/>
      <c r="Q130" s="10"/>
      <c r="R130" s="10"/>
      <c r="S130" s="10"/>
      <c r="T130" s="10"/>
      <c r="U130" s="10"/>
      <c r="V130" s="10"/>
      <c r="W130" s="10"/>
      <c r="X130" s="10"/>
      <c r="Y130" s="10"/>
    </row>
    <row r="131" spans="1:25">
      <c r="A131" s="10"/>
      <c r="B131" s="10"/>
      <c r="C131" s="10"/>
      <c r="D131" s="10"/>
      <c r="E131" s="11"/>
      <c r="F131" s="11"/>
      <c r="G131" s="11"/>
      <c r="H131" s="10"/>
      <c r="I131" s="10"/>
      <c r="J131" s="10"/>
      <c r="K131" s="10"/>
      <c r="L131" s="10"/>
      <c r="M131" s="10"/>
      <c r="N131" s="11"/>
      <c r="O131" s="10"/>
      <c r="P131" s="10"/>
      <c r="Q131" s="10"/>
      <c r="R131" s="10"/>
      <c r="S131" s="10"/>
      <c r="T131" s="10"/>
      <c r="U131" s="10"/>
      <c r="V131" s="10"/>
      <c r="W131" s="10"/>
      <c r="X131" s="10"/>
      <c r="Y131" s="10"/>
    </row>
    <row r="132" spans="1:25">
      <c r="A132" s="10"/>
      <c r="B132" s="10"/>
      <c r="C132" s="10"/>
      <c r="D132" s="10"/>
      <c r="E132" s="11"/>
      <c r="F132" s="11"/>
      <c r="G132" s="11"/>
      <c r="H132" s="10"/>
      <c r="I132" s="10"/>
      <c r="J132" s="10"/>
      <c r="K132" s="10"/>
      <c r="L132" s="10"/>
      <c r="M132" s="10"/>
      <c r="N132" s="11"/>
      <c r="O132" s="10"/>
      <c r="P132" s="10"/>
      <c r="Q132" s="10"/>
      <c r="R132" s="10"/>
      <c r="S132" s="10"/>
      <c r="T132" s="10"/>
      <c r="U132" s="10"/>
      <c r="V132" s="10"/>
      <c r="W132" s="10"/>
      <c r="X132" s="10"/>
      <c r="Y132" s="10"/>
    </row>
    <row r="133" spans="1:25">
      <c r="A133" s="10"/>
      <c r="B133" s="10"/>
      <c r="C133" s="10"/>
      <c r="D133" s="10"/>
      <c r="E133" s="11"/>
      <c r="F133" s="11"/>
      <c r="G133" s="11"/>
      <c r="H133" s="10"/>
      <c r="I133" s="10"/>
      <c r="J133" s="10"/>
      <c r="K133" s="10"/>
      <c r="L133" s="10"/>
      <c r="M133" s="10"/>
      <c r="N133" s="11"/>
      <c r="O133" s="10"/>
      <c r="P133" s="10"/>
      <c r="Q133" s="10"/>
      <c r="R133" s="10"/>
      <c r="S133" s="10"/>
      <c r="T133" s="10"/>
      <c r="U133" s="10"/>
      <c r="V133" s="10"/>
      <c r="W133" s="10"/>
      <c r="X133" s="10"/>
      <c r="Y133" s="10"/>
    </row>
    <row r="134" spans="1:25">
      <c r="A134" s="10"/>
      <c r="B134" s="10"/>
      <c r="C134" s="10"/>
      <c r="D134" s="10"/>
      <c r="E134" s="11"/>
      <c r="F134" s="11"/>
      <c r="G134" s="11"/>
      <c r="H134" s="10"/>
      <c r="I134" s="10"/>
      <c r="J134" s="10"/>
      <c r="K134" s="10"/>
      <c r="L134" s="10"/>
      <c r="M134" s="10"/>
      <c r="N134" s="11"/>
      <c r="O134" s="10"/>
      <c r="P134" s="10"/>
      <c r="Q134" s="10"/>
      <c r="R134" s="10"/>
      <c r="S134" s="10"/>
      <c r="T134" s="10"/>
      <c r="U134" s="10"/>
      <c r="V134" s="10"/>
      <c r="W134" s="10"/>
      <c r="X134" s="10"/>
      <c r="Y134" s="10"/>
    </row>
    <row r="135" spans="1:25">
      <c r="A135" s="21"/>
    </row>
  </sheetData>
  <autoFilter ref="A7:XEJ106"/>
  <mergeCells count="61">
    <mergeCell ref="A1:Y1"/>
    <mergeCell ref="A2:Y2"/>
    <mergeCell ref="A3:Y3"/>
    <mergeCell ref="V6:V7"/>
    <mergeCell ref="H5:L5"/>
    <mergeCell ref="F5:G5"/>
    <mergeCell ref="M5:N5"/>
    <mergeCell ref="O5:Q5"/>
    <mergeCell ref="R5:S5"/>
    <mergeCell ref="T5:U5"/>
    <mergeCell ref="W6:W7"/>
    <mergeCell ref="X6:X7"/>
    <mergeCell ref="Y5:Y7"/>
    <mergeCell ref="F6:F7"/>
    <mergeCell ref="G6:G7"/>
    <mergeCell ref="H6:H7"/>
    <mergeCell ref="I6:L6"/>
    <mergeCell ref="M6:M7"/>
    <mergeCell ref="N6:N7"/>
    <mergeCell ref="O6:P6"/>
    <mergeCell ref="Q6:Q7"/>
    <mergeCell ref="R6:R7"/>
    <mergeCell ref="S6:S7"/>
    <mergeCell ref="T6:T7"/>
    <mergeCell ref="U6:U7"/>
    <mergeCell ref="AA3:AP3"/>
    <mergeCell ref="V5:X5"/>
    <mergeCell ref="GU3:HJ3"/>
    <mergeCell ref="HK3:HZ3"/>
    <mergeCell ref="A4:Y4"/>
    <mergeCell ref="BG3:BV3"/>
    <mergeCell ref="BW3:CL3"/>
    <mergeCell ref="CM3:DB3"/>
    <mergeCell ref="DC3:DR3"/>
    <mergeCell ref="DS3:EH3"/>
    <mergeCell ref="EI3:EX3"/>
    <mergeCell ref="AQ3:BF3"/>
    <mergeCell ref="EY3:FN3"/>
    <mergeCell ref="FO3:GD3"/>
    <mergeCell ref="GE3:GT3"/>
    <mergeCell ref="E5:E7"/>
    <mergeCell ref="A10:C10"/>
    <mergeCell ref="A5:A7"/>
    <mergeCell ref="B5:B7"/>
    <mergeCell ref="C5:C7"/>
    <mergeCell ref="D5:D7"/>
    <mergeCell ref="A61:C61"/>
    <mergeCell ref="A16:C16"/>
    <mergeCell ref="A13:C13"/>
    <mergeCell ref="A94:C94"/>
    <mergeCell ref="A95:C95"/>
    <mergeCell ref="A48:C48"/>
    <mergeCell ref="A59:C59"/>
    <mergeCell ref="A63:C63"/>
    <mergeCell ref="A81:C81"/>
    <mergeCell ref="A84:C84"/>
    <mergeCell ref="A78:C78"/>
    <mergeCell ref="A29:C29"/>
    <mergeCell ref="A43:C43"/>
    <mergeCell ref="A46:C46"/>
    <mergeCell ref="A15:C15"/>
  </mergeCells>
  <phoneticPr fontId="4" type="noConversion"/>
  <printOptions horizontalCentered="1"/>
  <pageMargins left="0.51181102362204722" right="0.39370078740157483" top="0.51181102362204722" bottom="0.6692913385826772" header="0.51181102362204722" footer="0.47244094488188981"/>
  <pageSetup paperSize="8" scale="72" fitToHeight="0" orientation="landscape" r:id="rId1"/>
  <headerFooter alignWithMargins="0">
    <oddFooter>&amp;C&amp;"標楷體,標準"
第 &amp;P 頁，共 &amp;N 頁</oddFooter>
  </headerFooter>
  <rowBreaks count="4" manualBreakCount="4">
    <brk id="54" max="24" man="1"/>
    <brk id="63" max="24" man="1"/>
    <brk id="76" max="24" man="1"/>
    <brk id="88" max="24"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sheetData/>
  <phoneticPr fontId="3"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sheetData/>
  <phoneticPr fontId="3"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6.2"/>
  <sheetData/>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已命名的範圍</vt:lpstr>
      </vt:variant>
      <vt:variant>
        <vt:i4>2</vt:i4>
      </vt:variant>
    </vt:vector>
  </HeadingPairs>
  <TitlesOfParts>
    <vt:vector size="6" baseType="lpstr">
      <vt:lpstr>110</vt:lpstr>
      <vt:lpstr>工作表1</vt:lpstr>
      <vt:lpstr>工作表2</vt:lpstr>
      <vt:lpstr>工作表3</vt:lpstr>
      <vt:lpstr>'110'!Print_Area</vt:lpstr>
      <vt:lpstr>'110'!Print_Titles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2022-04-04T05:12:50Z</dcterms:modified>
</cp:coreProperties>
</file>