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NERGY\Desktop\3_112年性別統計資料及性別分析報告\1_能源業務之性別隔離初步統計-決策者、服務提供者及受益者統計表\"/>
    </mc:Choice>
  </mc:AlternateContent>
  <bookViews>
    <workbookView xWindow="0" yWindow="0" windowWidth="20490" windowHeight="7710" activeTab="2"/>
  </bookViews>
  <sheets>
    <sheet name="決策者" sheetId="1" r:id="rId1"/>
    <sheet name="服務提供者" sheetId="2" r:id="rId2"/>
    <sheet name="受益者" sheetId="3"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8" i="3" l="1"/>
  <c r="X7" i="3"/>
  <c r="X6" i="3"/>
  <c r="F6" i="2"/>
  <c r="F6" i="1"/>
  <c r="F7" i="1"/>
  <c r="D6" i="1"/>
  <c r="D7" i="1"/>
  <c r="B6" i="1"/>
  <c r="B7" i="1"/>
  <c r="Y6" i="3" l="1"/>
  <c r="U6" i="3"/>
  <c r="F6" i="3"/>
  <c r="E6" i="3" s="1"/>
  <c r="W6" i="3" l="1"/>
  <c r="G6" i="3"/>
  <c r="C6" i="3"/>
  <c r="Y6" i="1" l="1"/>
  <c r="X6" i="1"/>
  <c r="U6" i="1" s="1"/>
  <c r="R6" i="1"/>
  <c r="K6" i="1"/>
  <c r="I6" i="1"/>
  <c r="L6" i="1"/>
  <c r="C6" i="2"/>
  <c r="L6" i="2"/>
  <c r="K6" i="2" s="1"/>
  <c r="Y7" i="3"/>
  <c r="W7" i="3"/>
  <c r="F7" i="3"/>
  <c r="G7" i="3" s="1"/>
  <c r="C7" i="3"/>
  <c r="L7" i="2"/>
  <c r="I7" i="2" s="1"/>
  <c r="K7" i="2"/>
  <c r="F7" i="2"/>
  <c r="C7" i="2" s="1"/>
  <c r="E7" i="2"/>
  <c r="X7" i="1"/>
  <c r="W7" i="1" s="1"/>
  <c r="R7" i="1"/>
  <c r="Q7" i="1"/>
  <c r="L7" i="1"/>
  <c r="I7" i="1"/>
  <c r="X8" i="1"/>
  <c r="U8" i="1" s="1"/>
  <c r="R8" i="1"/>
  <c r="Q8" i="1" s="1"/>
  <c r="L8" i="1"/>
  <c r="I8" i="1" s="1"/>
  <c r="D8" i="1"/>
  <c r="B8" i="1"/>
  <c r="E6" i="1" l="1"/>
  <c r="C6" i="1"/>
  <c r="G6" i="1"/>
  <c r="M6" i="1"/>
  <c r="S6" i="1"/>
  <c r="W6" i="1"/>
  <c r="O6" i="1"/>
  <c r="Q6" i="1"/>
  <c r="E6" i="2"/>
  <c r="I6" i="2"/>
  <c r="E7" i="3"/>
  <c r="U7" i="3"/>
  <c r="S7" i="1"/>
  <c r="E7" i="1"/>
  <c r="G7" i="1"/>
  <c r="Y7" i="1"/>
  <c r="K7" i="1"/>
  <c r="O7" i="1"/>
  <c r="U7" i="1"/>
  <c r="F8" i="1"/>
  <c r="G8" i="1" s="1"/>
  <c r="K8" i="1"/>
  <c r="W8" i="1"/>
  <c r="C8" i="1"/>
  <c r="O8" i="1"/>
  <c r="F18" i="2"/>
  <c r="E18" i="2" s="1"/>
  <c r="F17" i="2"/>
  <c r="E17" i="2" s="1"/>
  <c r="F16" i="2"/>
  <c r="C16" i="2" s="1"/>
  <c r="F15" i="2"/>
  <c r="E15" i="2" s="1"/>
  <c r="F14" i="2"/>
  <c r="C14" i="2" s="1"/>
  <c r="F13" i="2"/>
  <c r="E13" i="2" s="1"/>
  <c r="F12" i="2"/>
  <c r="E12" i="2" s="1"/>
  <c r="L15" i="2"/>
  <c r="F8" i="3"/>
  <c r="G8" i="3" s="1"/>
  <c r="W8" i="3"/>
  <c r="F11" i="2"/>
  <c r="E11" i="2" s="1"/>
  <c r="F10" i="2"/>
  <c r="E10" i="2" s="1"/>
  <c r="F9" i="2"/>
  <c r="E9" i="2" s="1"/>
  <c r="F8" i="2"/>
  <c r="E8" i="2" s="1"/>
  <c r="L8" i="2"/>
  <c r="K8" i="2" s="1"/>
  <c r="F9" i="3"/>
  <c r="E9" i="3" s="1"/>
  <c r="L9" i="2"/>
  <c r="I9" i="2" s="1"/>
  <c r="X18" i="3"/>
  <c r="D18" i="3"/>
  <c r="B18" i="3"/>
  <c r="X17" i="3"/>
  <c r="W17" i="3" s="1"/>
  <c r="R17" i="3"/>
  <c r="O17" i="3" s="1"/>
  <c r="L17" i="3"/>
  <c r="D17" i="3"/>
  <c r="B17" i="3"/>
  <c r="X16" i="3"/>
  <c r="U16" i="3" s="1"/>
  <c r="D16" i="3"/>
  <c r="B16" i="3"/>
  <c r="X15" i="3"/>
  <c r="W15" i="3" s="1"/>
  <c r="F15" i="3"/>
  <c r="Y15" i="3" s="1"/>
  <c r="D15" i="3"/>
  <c r="B15" i="3"/>
  <c r="X14" i="3"/>
  <c r="W14" i="3" s="1"/>
  <c r="D14" i="3"/>
  <c r="B14" i="3"/>
  <c r="X13" i="3"/>
  <c r="W13" i="3" s="1"/>
  <c r="D13" i="3"/>
  <c r="B13" i="3"/>
  <c r="X12" i="3"/>
  <c r="W12" i="3" s="1"/>
  <c r="F12" i="3"/>
  <c r="E12" i="3" s="1"/>
  <c r="X11" i="3"/>
  <c r="W11" i="3" s="1"/>
  <c r="F11" i="3"/>
  <c r="E11" i="3" s="1"/>
  <c r="X10" i="3"/>
  <c r="W10" i="3" s="1"/>
  <c r="F10" i="3"/>
  <c r="E10" i="3" s="1"/>
  <c r="X9" i="3"/>
  <c r="W9" i="3" s="1"/>
  <c r="L18" i="2"/>
  <c r="K18" i="2" s="1"/>
  <c r="L17" i="2"/>
  <c r="K17" i="2" s="1"/>
  <c r="L16" i="2"/>
  <c r="K16" i="2" s="1"/>
  <c r="L14" i="2"/>
  <c r="I14" i="2" s="1"/>
  <c r="L13" i="2"/>
  <c r="I13" i="2" s="1"/>
  <c r="L12" i="2"/>
  <c r="K12" i="2" s="1"/>
  <c r="L11" i="2"/>
  <c r="I11" i="2" s="1"/>
  <c r="L10" i="2"/>
  <c r="K10" i="2" s="1"/>
  <c r="X18" i="1"/>
  <c r="U18" i="1" s="1"/>
  <c r="R18" i="1"/>
  <c r="Q18" i="1" s="1"/>
  <c r="L18" i="1"/>
  <c r="I18" i="1" s="1"/>
  <c r="D18" i="1"/>
  <c r="B18" i="1"/>
  <c r="X17" i="1"/>
  <c r="W17" i="1" s="1"/>
  <c r="R17" i="1"/>
  <c r="O17" i="1" s="1"/>
  <c r="L17" i="1"/>
  <c r="K17" i="1" s="1"/>
  <c r="D17" i="1"/>
  <c r="B17" i="1"/>
  <c r="X16" i="1"/>
  <c r="W16" i="1" s="1"/>
  <c r="R16" i="1"/>
  <c r="O16" i="1" s="1"/>
  <c r="L16" i="1"/>
  <c r="K16" i="1" s="1"/>
  <c r="D16" i="1"/>
  <c r="B16" i="1"/>
  <c r="F16" i="1" s="1"/>
  <c r="X15" i="1"/>
  <c r="W15" i="1" s="1"/>
  <c r="R15" i="1"/>
  <c r="Q15" i="1" s="1"/>
  <c r="K15" i="1"/>
  <c r="I15" i="1"/>
  <c r="D15" i="1"/>
  <c r="B15" i="1"/>
  <c r="X14" i="1"/>
  <c r="U14" i="1" s="1"/>
  <c r="R14" i="1"/>
  <c r="Q14" i="1" s="1"/>
  <c r="K14" i="1"/>
  <c r="I14" i="1"/>
  <c r="D14" i="1"/>
  <c r="B14" i="1"/>
  <c r="X13" i="1"/>
  <c r="W13" i="1" s="1"/>
  <c r="R13" i="1"/>
  <c r="O13" i="1" s="1"/>
  <c r="K13" i="1"/>
  <c r="I13" i="1"/>
  <c r="D13" i="1"/>
  <c r="B13" i="1"/>
  <c r="X12" i="1"/>
  <c r="W12" i="1" s="1"/>
  <c r="U12" i="1"/>
  <c r="R12" i="1"/>
  <c r="O12" i="1" s="1"/>
  <c r="Q12" i="1"/>
  <c r="L12" i="1"/>
  <c r="D12" i="1"/>
  <c r="B12" i="1"/>
  <c r="X11" i="1"/>
  <c r="R11" i="1"/>
  <c r="L11" i="1"/>
  <c r="D11" i="1"/>
  <c r="B11" i="1"/>
  <c r="X10" i="1"/>
  <c r="W10" i="1" s="1"/>
  <c r="R10" i="1"/>
  <c r="L10" i="1"/>
  <c r="I10" i="1" s="1"/>
  <c r="D10" i="1"/>
  <c r="B10" i="1"/>
  <c r="X9" i="1"/>
  <c r="U9" i="1" s="1"/>
  <c r="R9" i="1"/>
  <c r="Q9" i="1" s="1"/>
  <c r="L9" i="1"/>
  <c r="K9" i="1" s="1"/>
  <c r="D9" i="1"/>
  <c r="B9" i="1"/>
  <c r="I12" i="2" l="1"/>
  <c r="M7" i="1"/>
  <c r="C7" i="1"/>
  <c r="W14" i="1"/>
  <c r="Y8" i="1"/>
  <c r="M8" i="1"/>
  <c r="S8" i="1"/>
  <c r="E8" i="1"/>
  <c r="U14" i="3"/>
  <c r="F11" i="1"/>
  <c r="G11" i="1" s="1"/>
  <c r="I17" i="1"/>
  <c r="F14" i="1"/>
  <c r="G14" i="1" s="1"/>
  <c r="F15" i="1"/>
  <c r="C15" i="1" s="1"/>
  <c r="F18" i="1"/>
  <c r="C18" i="1" s="1"/>
  <c r="W18" i="1"/>
  <c r="U8" i="3"/>
  <c r="C15" i="2"/>
  <c r="G15" i="2" s="1"/>
  <c r="M15" i="2"/>
  <c r="Q17" i="3"/>
  <c r="E16" i="2"/>
  <c r="G16" i="2" s="1"/>
  <c r="I15" i="2"/>
  <c r="K15" i="2"/>
  <c r="E8" i="3"/>
  <c r="C8" i="3"/>
  <c r="C8" i="2"/>
  <c r="I8" i="2"/>
  <c r="K11" i="2"/>
  <c r="C10" i="2"/>
  <c r="C12" i="2"/>
  <c r="F13" i="1"/>
  <c r="G13" i="1" s="1"/>
  <c r="U15" i="1"/>
  <c r="K18" i="1"/>
  <c r="F17" i="1"/>
  <c r="M17" i="1" s="1"/>
  <c r="U10" i="1"/>
  <c r="F17" i="3"/>
  <c r="E17" i="3" s="1"/>
  <c r="Q17" i="1"/>
  <c r="I16" i="1"/>
  <c r="O18" i="1"/>
  <c r="K13" i="2"/>
  <c r="E15" i="3"/>
  <c r="Q16" i="1"/>
  <c r="Y8" i="3"/>
  <c r="I17" i="3"/>
  <c r="U15" i="3"/>
  <c r="F14" i="3"/>
  <c r="G14" i="3" s="1"/>
  <c r="F16" i="3"/>
  <c r="G16" i="3" s="1"/>
  <c r="M14" i="2"/>
  <c r="I10" i="2"/>
  <c r="K9" i="2"/>
  <c r="K10" i="1"/>
  <c r="F12" i="1"/>
  <c r="Y12" i="1" s="1"/>
  <c r="Q13" i="1"/>
  <c r="E14" i="2"/>
  <c r="G14" i="2" s="1"/>
  <c r="C9" i="2"/>
  <c r="S17" i="3"/>
  <c r="K12" i="1"/>
  <c r="I12" i="1"/>
  <c r="Y16" i="1"/>
  <c r="E16" i="1"/>
  <c r="F10" i="1"/>
  <c r="Y10" i="1" s="1"/>
  <c r="K11" i="1"/>
  <c r="I11" i="1"/>
  <c r="W11" i="1"/>
  <c r="U11" i="1"/>
  <c r="Q10" i="1"/>
  <c r="O10" i="1"/>
  <c r="Q11" i="1"/>
  <c r="O11" i="1"/>
  <c r="M13" i="2"/>
  <c r="U18" i="3"/>
  <c r="K14" i="2"/>
  <c r="M16" i="2"/>
  <c r="M17" i="2"/>
  <c r="M18" i="2"/>
  <c r="G9" i="3"/>
  <c r="Y9" i="3"/>
  <c r="G10" i="3"/>
  <c r="Y10" i="3"/>
  <c r="G11" i="3"/>
  <c r="Y11" i="3"/>
  <c r="G12" i="3"/>
  <c r="Y12" i="3"/>
  <c r="F13" i="3"/>
  <c r="G13" i="3" s="1"/>
  <c r="W16" i="3"/>
  <c r="K17" i="3"/>
  <c r="Y17" i="3"/>
  <c r="W18" i="3"/>
  <c r="U13" i="1"/>
  <c r="O14" i="1"/>
  <c r="O15" i="1"/>
  <c r="U16" i="1"/>
  <c r="U17" i="1"/>
  <c r="C11" i="2"/>
  <c r="C13" i="2"/>
  <c r="G13" i="2" s="1"/>
  <c r="I16" i="2"/>
  <c r="C17" i="2"/>
  <c r="G17" i="2" s="1"/>
  <c r="I17" i="2"/>
  <c r="C18" i="2"/>
  <c r="G18" i="2" s="1"/>
  <c r="I18" i="2"/>
  <c r="C9" i="3"/>
  <c r="U9" i="3"/>
  <c r="C10" i="3"/>
  <c r="U10" i="3"/>
  <c r="C11" i="3"/>
  <c r="U11" i="3"/>
  <c r="C12" i="3"/>
  <c r="U12" i="3"/>
  <c r="U13" i="3"/>
  <c r="U17" i="3"/>
  <c r="F18" i="3"/>
  <c r="G18" i="3" s="1"/>
  <c r="F9" i="1"/>
  <c r="E9" i="1" s="1"/>
  <c r="W9" i="1"/>
  <c r="O9" i="1"/>
  <c r="I9" i="1"/>
  <c r="Y15" i="1"/>
  <c r="C16" i="1"/>
  <c r="G16" i="1"/>
  <c r="M16" i="1"/>
  <c r="S16" i="1"/>
  <c r="C15" i="3"/>
  <c r="G15" i="3"/>
  <c r="G17" i="3" l="1"/>
  <c r="M17" i="3"/>
  <c r="C17" i="3"/>
  <c r="E17" i="1"/>
  <c r="C13" i="3"/>
  <c r="S15" i="1"/>
  <c r="C11" i="1"/>
  <c r="C17" i="1"/>
  <c r="Y11" i="1"/>
  <c r="S11" i="1"/>
  <c r="E11" i="1"/>
  <c r="M11" i="1"/>
  <c r="E18" i="1"/>
  <c r="M15" i="1"/>
  <c r="M18" i="1"/>
  <c r="S18" i="1"/>
  <c r="Y18" i="1"/>
  <c r="E14" i="1"/>
  <c r="G18" i="1"/>
  <c r="G15" i="1"/>
  <c r="C14" i="1"/>
  <c r="S14" i="1"/>
  <c r="Y14" i="1"/>
  <c r="E15" i="1"/>
  <c r="M14" i="1"/>
  <c r="E13" i="1"/>
  <c r="G17" i="1"/>
  <c r="Y13" i="1"/>
  <c r="S13" i="1"/>
  <c r="C12" i="1"/>
  <c r="Y17" i="1"/>
  <c r="S17" i="1"/>
  <c r="C13" i="1"/>
  <c r="M13" i="1"/>
  <c r="M12" i="1"/>
  <c r="S12" i="1"/>
  <c r="G12" i="1"/>
  <c r="Y9" i="1"/>
  <c r="Y14" i="3"/>
  <c r="Y16" i="3"/>
  <c r="E16" i="3"/>
  <c r="E14" i="3"/>
  <c r="C16" i="3"/>
  <c r="C14" i="3"/>
  <c r="S9" i="1"/>
  <c r="M10" i="1"/>
  <c r="C10" i="1"/>
  <c r="S10" i="1"/>
  <c r="G10" i="1"/>
  <c r="M9" i="1"/>
  <c r="E12" i="1"/>
  <c r="G9" i="1"/>
  <c r="E18" i="3"/>
  <c r="E10" i="1"/>
  <c r="Y18" i="3"/>
  <c r="C9" i="1"/>
  <c r="Y13" i="3"/>
  <c r="E13" i="3"/>
  <c r="C18" i="3"/>
</calcChain>
</file>

<file path=xl/sharedStrings.xml><?xml version="1.0" encoding="utf-8"?>
<sst xmlns="http://schemas.openxmlformats.org/spreadsheetml/2006/main" count="220" uniqueCount="71">
  <si>
    <r>
      <rPr>
        <sz val="9"/>
        <rFont val="Times New Roman"/>
        <family val="1"/>
      </rPr>
      <t xml:space="preserve">              </t>
    </r>
    <r>
      <rPr>
        <sz val="9"/>
        <rFont val="標楷體"/>
        <family val="4"/>
        <charset val="136"/>
      </rPr>
      <t>決策者</t>
    </r>
    <r>
      <rPr>
        <sz val="9"/>
        <rFont val="Times New Roman"/>
        <family val="1"/>
      </rPr>
      <t>(Decision-makers)</t>
    </r>
    <r>
      <rPr>
        <sz val="10"/>
        <rFont val="Times New Roman"/>
        <family val="1"/>
      </rPr>
      <t xml:space="preserve">
</t>
    </r>
    <r>
      <rPr>
        <sz val="10"/>
        <rFont val="標楷體"/>
        <family val="4"/>
        <charset val="136"/>
      </rPr>
      <t>民國年</t>
    </r>
    <r>
      <rPr>
        <sz val="10"/>
        <rFont val="Times New Roman"/>
        <family val="1"/>
      </rPr>
      <t>(year)</t>
    </r>
  </si>
  <si>
    <r>
      <rPr>
        <sz val="12"/>
        <rFont val="標楷體"/>
        <family val="4"/>
        <charset val="136"/>
      </rPr>
      <t>合</t>
    </r>
    <r>
      <rPr>
        <sz val="12"/>
        <rFont val="Times New Roman"/>
        <family val="1"/>
      </rPr>
      <t xml:space="preserve"> </t>
    </r>
    <r>
      <rPr>
        <sz val="12"/>
        <rFont val="標楷體"/>
        <family val="4"/>
        <charset val="136"/>
      </rPr>
      <t xml:space="preserve">計
</t>
    </r>
    <r>
      <rPr>
        <sz val="12"/>
        <rFont val="Times New Roman"/>
        <family val="1"/>
      </rPr>
      <t>(Total)</t>
    </r>
  </si>
  <si>
    <r>
      <rPr>
        <sz val="12"/>
        <rFont val="標楷體"/>
        <family val="4"/>
        <charset val="136"/>
      </rPr>
      <t xml:space="preserve">簡任
</t>
    </r>
    <r>
      <rPr>
        <sz val="12"/>
        <rFont val="Times New Roman"/>
        <family val="1"/>
      </rPr>
      <t>(Senior Rank)</t>
    </r>
  </si>
  <si>
    <r>
      <rPr>
        <sz val="12"/>
        <rFont val="標楷體"/>
        <family val="4"/>
        <charset val="136"/>
      </rPr>
      <t xml:space="preserve">薦任
</t>
    </r>
    <r>
      <rPr>
        <sz val="12"/>
        <rFont val="Times New Roman"/>
        <family val="1"/>
      </rPr>
      <t>(Junior Rank)</t>
    </r>
  </si>
  <si>
    <r>
      <rPr>
        <sz val="12"/>
        <rFont val="標楷體"/>
        <family val="4"/>
        <charset val="136"/>
      </rPr>
      <t xml:space="preserve">委任
</t>
    </r>
    <r>
      <rPr>
        <sz val="12"/>
        <rFont val="Times New Roman"/>
        <family val="1"/>
      </rPr>
      <t xml:space="preserve">Elementary Rank </t>
    </r>
  </si>
  <si>
    <r>
      <rPr>
        <sz val="12"/>
        <rFont val="標楷體"/>
        <family val="4"/>
        <charset val="136"/>
      </rPr>
      <t xml:space="preserve">女
</t>
    </r>
    <r>
      <rPr>
        <sz val="12"/>
        <rFont val="Times New Roman"/>
        <family val="1"/>
      </rPr>
      <t>(Female)</t>
    </r>
  </si>
  <si>
    <r>
      <rPr>
        <sz val="12"/>
        <rFont val="標楷體"/>
        <family val="4"/>
        <charset val="136"/>
      </rPr>
      <t xml:space="preserve">男
</t>
    </r>
    <r>
      <rPr>
        <sz val="12"/>
        <rFont val="Times New Roman"/>
        <family val="1"/>
      </rPr>
      <t>(Male)</t>
    </r>
  </si>
  <si>
    <r>
      <rPr>
        <sz val="12"/>
        <rFont val="標楷體"/>
        <family val="4"/>
        <charset val="136"/>
      </rPr>
      <t xml:space="preserve">小計
</t>
    </r>
    <r>
      <rPr>
        <sz val="12"/>
        <rFont val="Times New Roman"/>
        <family val="1"/>
      </rPr>
      <t>(Subtotal)</t>
    </r>
  </si>
  <si>
    <r>
      <rPr>
        <sz val="12"/>
        <rFont val="標楷體"/>
        <family val="4"/>
        <charset val="136"/>
      </rPr>
      <t xml:space="preserve">人數
</t>
    </r>
    <r>
      <rPr>
        <sz val="10"/>
        <rFont val="標楷體"/>
        <family val="4"/>
        <charset val="136"/>
      </rPr>
      <t>（</t>
    </r>
    <r>
      <rPr>
        <sz val="10"/>
        <rFont val="Times New Roman"/>
        <family val="1"/>
      </rPr>
      <t>a</t>
    </r>
    <r>
      <rPr>
        <sz val="10"/>
        <rFont val="標楷體"/>
        <family val="4"/>
        <charset val="136"/>
      </rPr>
      <t xml:space="preserve">）
</t>
    </r>
    <r>
      <rPr>
        <sz val="10"/>
        <rFont val="Times New Roman"/>
        <family val="1"/>
      </rPr>
      <t>(Person)</t>
    </r>
  </si>
  <si>
    <r>
      <rPr>
        <sz val="12"/>
        <rFont val="標楷體"/>
        <family val="4"/>
        <charset val="136"/>
      </rPr>
      <t xml:space="preserve">百分比
</t>
    </r>
    <r>
      <rPr>
        <sz val="10"/>
        <rFont val="標楷體"/>
        <family val="4"/>
        <charset val="136"/>
      </rPr>
      <t>（</t>
    </r>
    <r>
      <rPr>
        <sz val="10"/>
        <rFont val="Times New Roman"/>
        <family val="1"/>
      </rPr>
      <t>b=a/e</t>
    </r>
    <r>
      <rPr>
        <sz val="10"/>
        <rFont val="標楷體"/>
        <family val="4"/>
        <charset val="136"/>
      </rPr>
      <t xml:space="preserve">）
</t>
    </r>
    <r>
      <rPr>
        <sz val="10"/>
        <rFont val="Times New Roman"/>
        <family val="1"/>
      </rPr>
      <t>(Percentage)</t>
    </r>
  </si>
  <si>
    <r>
      <rPr>
        <sz val="12"/>
        <rFont val="標楷體"/>
        <family val="4"/>
        <charset val="136"/>
      </rPr>
      <t xml:space="preserve">人數
</t>
    </r>
    <r>
      <rPr>
        <sz val="10"/>
        <rFont val="標楷體"/>
        <family val="4"/>
        <charset val="136"/>
      </rPr>
      <t>（</t>
    </r>
    <r>
      <rPr>
        <sz val="10"/>
        <rFont val="Times New Roman"/>
        <family val="1"/>
      </rPr>
      <t>c</t>
    </r>
    <r>
      <rPr>
        <sz val="10"/>
        <rFont val="標楷體"/>
        <family val="4"/>
        <charset val="136"/>
      </rPr>
      <t xml:space="preserve">）
</t>
    </r>
    <r>
      <rPr>
        <sz val="10"/>
        <rFont val="Times New Roman"/>
        <family val="1"/>
      </rPr>
      <t>(Person)</t>
    </r>
  </si>
  <si>
    <r>
      <rPr>
        <sz val="12"/>
        <rFont val="標楷體"/>
        <family val="4"/>
        <charset val="136"/>
      </rPr>
      <t xml:space="preserve">百分比
</t>
    </r>
    <r>
      <rPr>
        <sz val="10"/>
        <rFont val="標楷體"/>
        <family val="4"/>
        <charset val="136"/>
      </rPr>
      <t>（ｄ</t>
    </r>
    <r>
      <rPr>
        <sz val="10"/>
        <rFont val="Times New Roman"/>
        <family val="1"/>
      </rPr>
      <t>=c/e</t>
    </r>
    <r>
      <rPr>
        <sz val="10"/>
        <rFont val="標楷體"/>
        <family val="4"/>
        <charset val="136"/>
      </rPr>
      <t xml:space="preserve">）
</t>
    </r>
    <r>
      <rPr>
        <sz val="10"/>
        <rFont val="Times New Roman"/>
        <family val="1"/>
      </rPr>
      <t>(Percentage)</t>
    </r>
  </si>
  <si>
    <r>
      <rPr>
        <sz val="12"/>
        <rFont val="標楷體"/>
        <family val="4"/>
        <charset val="136"/>
      </rPr>
      <t xml:space="preserve">人數
</t>
    </r>
    <r>
      <rPr>
        <sz val="10"/>
        <rFont val="標楷體"/>
        <family val="4"/>
        <charset val="136"/>
      </rPr>
      <t>（</t>
    </r>
    <r>
      <rPr>
        <sz val="10"/>
        <rFont val="Times New Roman"/>
        <family val="1"/>
      </rPr>
      <t>e</t>
    </r>
    <r>
      <rPr>
        <sz val="10"/>
        <rFont val="標楷體"/>
        <family val="4"/>
        <charset val="136"/>
      </rPr>
      <t xml:space="preserve">）
</t>
    </r>
    <r>
      <rPr>
        <sz val="10"/>
        <rFont val="Times New Roman"/>
        <family val="1"/>
      </rPr>
      <t>(Person)</t>
    </r>
  </si>
  <si>
    <r>
      <rPr>
        <sz val="12"/>
        <rFont val="標楷體"/>
        <family val="4"/>
        <charset val="136"/>
      </rPr>
      <t xml:space="preserve">百分比
</t>
    </r>
    <r>
      <rPr>
        <sz val="10"/>
        <rFont val="Times New Roman"/>
        <family val="1"/>
      </rPr>
      <t>(Percentage)</t>
    </r>
  </si>
  <si>
    <r>
      <rPr>
        <sz val="12"/>
        <rFont val="標楷體"/>
        <family val="4"/>
        <charset val="136"/>
      </rPr>
      <t xml:space="preserve">人數
</t>
    </r>
    <r>
      <rPr>
        <sz val="10"/>
        <rFont val="標楷體"/>
        <family val="4"/>
        <charset val="136"/>
      </rPr>
      <t>（</t>
    </r>
    <r>
      <rPr>
        <sz val="10"/>
        <rFont val="Times New Roman"/>
        <family val="1"/>
      </rPr>
      <t>f</t>
    </r>
    <r>
      <rPr>
        <sz val="10"/>
        <rFont val="標楷體"/>
        <family val="4"/>
        <charset val="136"/>
      </rPr>
      <t xml:space="preserve">）
</t>
    </r>
    <r>
      <rPr>
        <sz val="10"/>
        <rFont val="Times New Roman"/>
        <family val="1"/>
      </rPr>
      <t>(Person)</t>
    </r>
  </si>
  <si>
    <r>
      <rPr>
        <sz val="12"/>
        <rFont val="標楷體"/>
        <family val="4"/>
        <charset val="136"/>
      </rPr>
      <t xml:space="preserve">百分比
</t>
    </r>
    <r>
      <rPr>
        <sz val="10"/>
        <rFont val="標楷體"/>
        <family val="4"/>
        <charset val="136"/>
      </rPr>
      <t>（</t>
    </r>
    <r>
      <rPr>
        <sz val="10"/>
        <rFont val="Times New Roman"/>
        <family val="1"/>
      </rPr>
      <t>g=f/j</t>
    </r>
    <r>
      <rPr>
        <sz val="10"/>
        <rFont val="標楷體"/>
        <family val="4"/>
        <charset val="136"/>
      </rPr>
      <t xml:space="preserve">）
</t>
    </r>
    <r>
      <rPr>
        <sz val="10"/>
        <rFont val="Times New Roman"/>
        <family val="1"/>
      </rPr>
      <t>(Percentage)</t>
    </r>
  </si>
  <si>
    <r>
      <rPr>
        <sz val="12"/>
        <rFont val="標楷體"/>
        <family val="4"/>
        <charset val="136"/>
      </rPr>
      <t xml:space="preserve">人數
</t>
    </r>
    <r>
      <rPr>
        <sz val="10"/>
        <rFont val="標楷體"/>
        <family val="4"/>
        <charset val="136"/>
      </rPr>
      <t>（</t>
    </r>
    <r>
      <rPr>
        <sz val="10"/>
        <rFont val="Times New Roman"/>
        <family val="1"/>
      </rPr>
      <t>h</t>
    </r>
    <r>
      <rPr>
        <sz val="10"/>
        <rFont val="標楷體"/>
        <family val="4"/>
        <charset val="136"/>
      </rPr>
      <t xml:space="preserve">）
</t>
    </r>
    <r>
      <rPr>
        <sz val="10"/>
        <rFont val="Times New Roman"/>
        <family val="1"/>
      </rPr>
      <t>(Person)</t>
    </r>
  </si>
  <si>
    <r>
      <rPr>
        <sz val="12"/>
        <rFont val="標楷體"/>
        <family val="4"/>
        <charset val="136"/>
      </rPr>
      <t xml:space="preserve">百分比
</t>
    </r>
    <r>
      <rPr>
        <sz val="10"/>
        <rFont val="標楷體"/>
        <family val="4"/>
        <charset val="136"/>
      </rPr>
      <t>（</t>
    </r>
    <r>
      <rPr>
        <sz val="10"/>
        <rFont val="Times New Roman"/>
        <family val="1"/>
      </rPr>
      <t>i=h/j</t>
    </r>
    <r>
      <rPr>
        <sz val="10"/>
        <rFont val="標楷體"/>
        <family val="4"/>
        <charset val="136"/>
      </rPr>
      <t xml:space="preserve">）
</t>
    </r>
    <r>
      <rPr>
        <sz val="10"/>
        <rFont val="Times New Roman"/>
        <family val="1"/>
      </rPr>
      <t>(Percentage)</t>
    </r>
  </si>
  <si>
    <r>
      <rPr>
        <sz val="12"/>
        <rFont val="標楷體"/>
        <family val="4"/>
        <charset val="136"/>
      </rPr>
      <t xml:space="preserve">人數
</t>
    </r>
    <r>
      <rPr>
        <sz val="10"/>
        <rFont val="標楷體"/>
        <family val="4"/>
        <charset val="136"/>
      </rPr>
      <t>（</t>
    </r>
    <r>
      <rPr>
        <sz val="10"/>
        <rFont val="Times New Roman"/>
        <family val="1"/>
      </rPr>
      <t>j</t>
    </r>
    <r>
      <rPr>
        <sz val="10"/>
        <rFont val="標楷體"/>
        <family val="4"/>
        <charset val="136"/>
      </rPr>
      <t xml:space="preserve">）
</t>
    </r>
    <r>
      <rPr>
        <sz val="10"/>
        <rFont val="Times New Roman"/>
        <family val="1"/>
      </rPr>
      <t>(Person)</t>
    </r>
  </si>
  <si>
    <r>
      <rPr>
        <sz val="12"/>
        <rFont val="標楷體"/>
        <family val="4"/>
        <charset val="136"/>
      </rPr>
      <t xml:space="preserve">百分比
</t>
    </r>
    <r>
      <rPr>
        <sz val="10"/>
        <rFont val="標楷體"/>
        <family val="4"/>
        <charset val="136"/>
      </rPr>
      <t>（</t>
    </r>
    <r>
      <rPr>
        <sz val="10"/>
        <rFont val="Times New Roman"/>
        <family val="1"/>
      </rPr>
      <t>k=j/e</t>
    </r>
    <r>
      <rPr>
        <sz val="10"/>
        <rFont val="標楷體"/>
        <family val="4"/>
        <charset val="136"/>
      </rPr>
      <t xml:space="preserve">）
</t>
    </r>
    <r>
      <rPr>
        <sz val="10"/>
        <rFont val="Times New Roman"/>
        <family val="1"/>
      </rPr>
      <t>(Percentage)</t>
    </r>
  </si>
  <si>
    <r>
      <rPr>
        <sz val="12"/>
        <rFont val="標楷體"/>
        <family val="4"/>
        <charset val="136"/>
      </rPr>
      <t xml:space="preserve">人數
</t>
    </r>
    <r>
      <rPr>
        <sz val="10"/>
        <rFont val="標楷體"/>
        <family val="4"/>
        <charset val="136"/>
      </rPr>
      <t>（</t>
    </r>
    <r>
      <rPr>
        <sz val="10"/>
        <rFont val="Times New Roman"/>
        <family val="1"/>
      </rPr>
      <t>l</t>
    </r>
    <r>
      <rPr>
        <sz val="10"/>
        <rFont val="標楷體"/>
        <family val="4"/>
        <charset val="136"/>
      </rPr>
      <t xml:space="preserve">）
</t>
    </r>
    <r>
      <rPr>
        <sz val="10"/>
        <rFont val="Times New Roman"/>
        <family val="1"/>
      </rPr>
      <t>(Person)</t>
    </r>
  </si>
  <si>
    <r>
      <rPr>
        <sz val="12"/>
        <rFont val="標楷體"/>
        <family val="4"/>
        <charset val="136"/>
      </rPr>
      <t xml:space="preserve">百分比
</t>
    </r>
    <r>
      <rPr>
        <sz val="10"/>
        <rFont val="標楷體"/>
        <family val="4"/>
        <charset val="136"/>
      </rPr>
      <t>（</t>
    </r>
    <r>
      <rPr>
        <sz val="10"/>
        <rFont val="Times New Roman"/>
        <family val="1"/>
      </rPr>
      <t>m=l/p</t>
    </r>
    <r>
      <rPr>
        <sz val="10"/>
        <rFont val="標楷體"/>
        <family val="4"/>
        <charset val="136"/>
      </rPr>
      <t xml:space="preserve">）
</t>
    </r>
    <r>
      <rPr>
        <sz val="10"/>
        <rFont val="Times New Roman"/>
        <family val="1"/>
      </rPr>
      <t>(Percentage)</t>
    </r>
  </si>
  <si>
    <r>
      <rPr>
        <sz val="12"/>
        <rFont val="標楷體"/>
        <family val="4"/>
        <charset val="136"/>
      </rPr>
      <t xml:space="preserve">人數
</t>
    </r>
    <r>
      <rPr>
        <sz val="10"/>
        <rFont val="標楷體"/>
        <family val="4"/>
        <charset val="136"/>
      </rPr>
      <t>（</t>
    </r>
    <r>
      <rPr>
        <sz val="10"/>
        <rFont val="Times New Roman"/>
        <family val="1"/>
      </rPr>
      <t>n</t>
    </r>
    <r>
      <rPr>
        <sz val="10"/>
        <rFont val="標楷體"/>
        <family val="4"/>
        <charset val="136"/>
      </rPr>
      <t xml:space="preserve">）
</t>
    </r>
    <r>
      <rPr>
        <sz val="10"/>
        <rFont val="Times New Roman"/>
        <family val="1"/>
      </rPr>
      <t>(Perso</t>
    </r>
    <r>
      <rPr>
        <sz val="12"/>
        <rFont val="Times New Roman"/>
        <family val="1"/>
      </rPr>
      <t>n)</t>
    </r>
  </si>
  <si>
    <r>
      <rPr>
        <sz val="12"/>
        <rFont val="標楷體"/>
        <family val="4"/>
        <charset val="136"/>
      </rPr>
      <t xml:space="preserve">百分比
</t>
    </r>
    <r>
      <rPr>
        <sz val="10"/>
        <rFont val="標楷體"/>
        <family val="4"/>
        <charset val="136"/>
      </rPr>
      <t>（</t>
    </r>
    <r>
      <rPr>
        <sz val="10"/>
        <rFont val="Times New Roman"/>
        <family val="1"/>
      </rPr>
      <t>o=n/p</t>
    </r>
    <r>
      <rPr>
        <sz val="10"/>
        <rFont val="標楷體"/>
        <family val="4"/>
        <charset val="136"/>
      </rPr>
      <t xml:space="preserve">）
</t>
    </r>
    <r>
      <rPr>
        <sz val="10"/>
        <rFont val="Times New Roman"/>
        <family val="1"/>
      </rPr>
      <t>(Percentage)</t>
    </r>
  </si>
  <si>
    <r>
      <rPr>
        <sz val="12"/>
        <rFont val="標楷體"/>
        <family val="4"/>
        <charset val="136"/>
      </rPr>
      <t xml:space="preserve">人數
</t>
    </r>
    <r>
      <rPr>
        <sz val="10"/>
        <rFont val="標楷體"/>
        <family val="4"/>
        <charset val="136"/>
      </rPr>
      <t>（</t>
    </r>
    <r>
      <rPr>
        <sz val="10"/>
        <rFont val="Times New Roman"/>
        <family val="1"/>
      </rPr>
      <t>p</t>
    </r>
    <r>
      <rPr>
        <sz val="10"/>
        <rFont val="標楷體"/>
        <family val="4"/>
        <charset val="136"/>
      </rPr>
      <t xml:space="preserve">）
</t>
    </r>
    <r>
      <rPr>
        <sz val="10"/>
        <rFont val="Times New Roman"/>
        <family val="1"/>
      </rPr>
      <t>(Person)</t>
    </r>
  </si>
  <si>
    <r>
      <rPr>
        <sz val="12"/>
        <rFont val="標楷體"/>
        <family val="4"/>
        <charset val="136"/>
      </rPr>
      <t xml:space="preserve">百分比
</t>
    </r>
    <r>
      <rPr>
        <sz val="10"/>
        <rFont val="標楷體"/>
        <family val="4"/>
        <charset val="136"/>
      </rPr>
      <t>（</t>
    </r>
    <r>
      <rPr>
        <sz val="10"/>
        <rFont val="Times New Roman"/>
        <family val="1"/>
      </rPr>
      <t>q=p/e</t>
    </r>
    <r>
      <rPr>
        <sz val="10"/>
        <rFont val="標楷體"/>
        <family val="4"/>
        <charset val="136"/>
      </rPr>
      <t xml:space="preserve">）
</t>
    </r>
    <r>
      <rPr>
        <sz val="10"/>
        <rFont val="Times New Roman"/>
        <family val="1"/>
      </rPr>
      <t>(Percentage)</t>
    </r>
  </si>
  <si>
    <r>
      <rPr>
        <sz val="12"/>
        <rFont val="標楷體"/>
        <family val="4"/>
        <charset val="136"/>
      </rPr>
      <t xml:space="preserve">人數
</t>
    </r>
    <r>
      <rPr>
        <sz val="10"/>
        <rFont val="標楷體"/>
        <family val="4"/>
        <charset val="136"/>
      </rPr>
      <t>（</t>
    </r>
    <r>
      <rPr>
        <sz val="10"/>
        <rFont val="Times New Roman"/>
        <family val="1"/>
      </rPr>
      <t>r</t>
    </r>
    <r>
      <rPr>
        <sz val="10"/>
        <rFont val="標楷體"/>
        <family val="4"/>
        <charset val="136"/>
      </rPr>
      <t xml:space="preserve">）
</t>
    </r>
    <r>
      <rPr>
        <sz val="10"/>
        <rFont val="Times New Roman"/>
        <family val="1"/>
      </rPr>
      <t>(Person)</t>
    </r>
  </si>
  <si>
    <r>
      <rPr>
        <sz val="12"/>
        <rFont val="標楷體"/>
        <family val="4"/>
        <charset val="136"/>
      </rPr>
      <t xml:space="preserve">百分比
</t>
    </r>
    <r>
      <rPr>
        <sz val="10"/>
        <rFont val="標楷體"/>
        <family val="4"/>
        <charset val="136"/>
      </rPr>
      <t>（</t>
    </r>
    <r>
      <rPr>
        <sz val="10"/>
        <rFont val="Times New Roman"/>
        <family val="1"/>
      </rPr>
      <t>s=r/v</t>
    </r>
    <r>
      <rPr>
        <sz val="10"/>
        <rFont val="標楷體"/>
        <family val="4"/>
        <charset val="136"/>
      </rPr>
      <t xml:space="preserve">）
</t>
    </r>
    <r>
      <rPr>
        <sz val="10"/>
        <rFont val="Times New Roman"/>
        <family val="1"/>
      </rPr>
      <t>(Percentage)</t>
    </r>
  </si>
  <si>
    <r>
      <rPr>
        <sz val="12"/>
        <rFont val="標楷體"/>
        <family val="4"/>
        <charset val="136"/>
      </rPr>
      <t>人數</t>
    </r>
    <r>
      <rPr>
        <sz val="10"/>
        <rFont val="標楷體"/>
        <family val="4"/>
        <charset val="136"/>
      </rPr>
      <t xml:space="preserve">
（</t>
    </r>
    <r>
      <rPr>
        <sz val="10"/>
        <rFont val="Times New Roman"/>
        <family val="1"/>
      </rPr>
      <t>t</t>
    </r>
    <r>
      <rPr>
        <sz val="10"/>
        <rFont val="標楷體"/>
        <family val="4"/>
        <charset val="136"/>
      </rPr>
      <t xml:space="preserve">）
</t>
    </r>
    <r>
      <rPr>
        <sz val="10"/>
        <rFont val="Times New Roman"/>
        <family val="1"/>
      </rPr>
      <t>(Person)</t>
    </r>
  </si>
  <si>
    <r>
      <rPr>
        <sz val="12"/>
        <rFont val="標楷體"/>
        <family val="4"/>
        <charset val="136"/>
      </rPr>
      <t xml:space="preserve">百分比
</t>
    </r>
    <r>
      <rPr>
        <sz val="10"/>
        <rFont val="標楷體"/>
        <family val="4"/>
        <charset val="136"/>
      </rPr>
      <t>（</t>
    </r>
    <r>
      <rPr>
        <sz val="10"/>
        <rFont val="Times New Roman"/>
        <family val="1"/>
      </rPr>
      <t>u=t/v</t>
    </r>
    <r>
      <rPr>
        <sz val="10"/>
        <rFont val="標楷體"/>
        <family val="4"/>
        <charset val="136"/>
      </rPr>
      <t xml:space="preserve">）
</t>
    </r>
    <r>
      <rPr>
        <sz val="10"/>
        <rFont val="Times New Roman"/>
        <family val="1"/>
      </rPr>
      <t>(Percentage)</t>
    </r>
  </si>
  <si>
    <r>
      <rPr>
        <sz val="12"/>
        <rFont val="標楷體"/>
        <family val="4"/>
        <charset val="136"/>
      </rPr>
      <t xml:space="preserve">人數
</t>
    </r>
    <r>
      <rPr>
        <sz val="10"/>
        <rFont val="標楷體"/>
        <family val="4"/>
        <charset val="136"/>
      </rPr>
      <t>（</t>
    </r>
    <r>
      <rPr>
        <sz val="10"/>
        <rFont val="Times New Roman"/>
        <family val="1"/>
      </rPr>
      <t>v</t>
    </r>
    <r>
      <rPr>
        <sz val="10"/>
        <rFont val="標楷體"/>
        <family val="4"/>
        <charset val="136"/>
      </rPr>
      <t xml:space="preserve">）
</t>
    </r>
    <r>
      <rPr>
        <sz val="10"/>
        <rFont val="Times New Roman"/>
        <family val="1"/>
      </rPr>
      <t>(Person)</t>
    </r>
  </si>
  <si>
    <r>
      <rPr>
        <sz val="12"/>
        <rFont val="標楷體"/>
        <family val="4"/>
        <charset val="136"/>
      </rPr>
      <t xml:space="preserve">百分比
</t>
    </r>
    <r>
      <rPr>
        <sz val="10"/>
        <rFont val="標楷體"/>
        <family val="4"/>
        <charset val="136"/>
      </rPr>
      <t>（</t>
    </r>
    <r>
      <rPr>
        <sz val="10"/>
        <rFont val="Times New Roman"/>
        <family val="1"/>
      </rPr>
      <t>w=v/e</t>
    </r>
    <r>
      <rPr>
        <sz val="10"/>
        <rFont val="標楷體"/>
        <family val="4"/>
        <charset val="136"/>
      </rPr>
      <t xml:space="preserve">）
</t>
    </r>
    <r>
      <rPr>
        <sz val="10"/>
        <rFont val="Times New Roman"/>
        <family val="1"/>
      </rPr>
      <t>(Percentage)</t>
    </r>
  </si>
  <si>
    <r>
      <rPr>
        <sz val="12"/>
        <rFont val="Times New Roman"/>
        <family val="1"/>
      </rPr>
      <t>109</t>
    </r>
    <r>
      <rPr>
        <sz val="12"/>
        <rFont val="標楷體"/>
        <family val="4"/>
        <charset val="136"/>
      </rPr>
      <t>年</t>
    </r>
    <r>
      <rPr>
        <sz val="12"/>
        <rFont val="Times New Roman"/>
        <family val="1"/>
      </rPr>
      <t>(2020)</t>
    </r>
  </si>
  <si>
    <r>
      <rPr>
        <sz val="12"/>
        <rFont val="Times New Roman"/>
        <family val="1"/>
      </rPr>
      <t>108</t>
    </r>
    <r>
      <rPr>
        <sz val="12"/>
        <rFont val="標楷體"/>
        <family val="4"/>
        <charset val="136"/>
      </rPr>
      <t>年</t>
    </r>
    <r>
      <rPr>
        <sz val="12"/>
        <rFont val="Times New Roman"/>
        <family val="1"/>
      </rPr>
      <t>(2019)</t>
    </r>
  </si>
  <si>
    <r>
      <rPr>
        <sz val="12"/>
        <rFont val="Times New Roman"/>
        <family val="1"/>
      </rPr>
      <t>107</t>
    </r>
    <r>
      <rPr>
        <sz val="12"/>
        <rFont val="標楷體"/>
        <family val="4"/>
        <charset val="136"/>
      </rPr>
      <t>年</t>
    </r>
    <r>
      <rPr>
        <sz val="12"/>
        <rFont val="Times New Roman"/>
        <family val="1"/>
      </rPr>
      <t>(2018)</t>
    </r>
  </si>
  <si>
    <r>
      <rPr>
        <sz val="12"/>
        <rFont val="Times New Roman"/>
        <family val="1"/>
      </rPr>
      <t>106</t>
    </r>
    <r>
      <rPr>
        <sz val="12"/>
        <rFont val="標楷體"/>
        <family val="4"/>
        <charset val="136"/>
      </rPr>
      <t>年</t>
    </r>
    <r>
      <rPr>
        <sz val="12"/>
        <rFont val="Times New Roman"/>
        <family val="1"/>
      </rPr>
      <t>(2017)</t>
    </r>
  </si>
  <si>
    <r>
      <rPr>
        <sz val="12"/>
        <rFont val="Times New Roman"/>
        <family val="1"/>
      </rPr>
      <t>105</t>
    </r>
    <r>
      <rPr>
        <sz val="12"/>
        <rFont val="標楷體"/>
        <family val="4"/>
        <charset val="136"/>
      </rPr>
      <t>年</t>
    </r>
    <r>
      <rPr>
        <sz val="12"/>
        <rFont val="Times New Roman"/>
        <family val="1"/>
      </rPr>
      <t>(2016)</t>
    </r>
  </si>
  <si>
    <r>
      <rPr>
        <sz val="12"/>
        <rFont val="Times New Roman"/>
        <family val="1"/>
      </rPr>
      <t>104</t>
    </r>
    <r>
      <rPr>
        <sz val="12"/>
        <rFont val="標楷體"/>
        <family val="4"/>
        <charset val="136"/>
      </rPr>
      <t>年</t>
    </r>
    <r>
      <rPr>
        <sz val="12"/>
        <rFont val="Times New Roman"/>
        <family val="1"/>
      </rPr>
      <t>(2015)</t>
    </r>
  </si>
  <si>
    <r>
      <rPr>
        <sz val="12"/>
        <rFont val="Times New Roman"/>
        <family val="1"/>
      </rPr>
      <t>103</t>
    </r>
    <r>
      <rPr>
        <sz val="12"/>
        <rFont val="標楷體"/>
        <family val="4"/>
        <charset val="136"/>
      </rPr>
      <t>年</t>
    </r>
    <r>
      <rPr>
        <sz val="12"/>
        <rFont val="Times New Roman"/>
        <family val="1"/>
      </rPr>
      <t>(2014)</t>
    </r>
  </si>
  <si>
    <r>
      <rPr>
        <sz val="12"/>
        <rFont val="Times New Roman"/>
        <family val="1"/>
      </rPr>
      <t>102</t>
    </r>
    <r>
      <rPr>
        <sz val="12"/>
        <rFont val="標楷體"/>
        <family val="4"/>
        <charset val="136"/>
      </rPr>
      <t>年</t>
    </r>
    <r>
      <rPr>
        <sz val="12"/>
        <rFont val="Times New Roman"/>
        <family val="1"/>
      </rPr>
      <t>(2013)</t>
    </r>
  </si>
  <si>
    <r>
      <rPr>
        <sz val="12"/>
        <rFont val="Times New Roman"/>
        <family val="1"/>
      </rPr>
      <t>101</t>
    </r>
    <r>
      <rPr>
        <sz val="12"/>
        <rFont val="標楷體"/>
        <family val="4"/>
        <charset val="136"/>
      </rPr>
      <t>年</t>
    </r>
    <r>
      <rPr>
        <sz val="12"/>
        <rFont val="Times New Roman"/>
        <family val="1"/>
      </rPr>
      <t>(2012)</t>
    </r>
  </si>
  <si>
    <r>
      <rPr>
        <sz val="12"/>
        <rFont val="Times New Roman"/>
        <family val="1"/>
      </rPr>
      <t>100</t>
    </r>
    <r>
      <rPr>
        <sz val="12"/>
        <rFont val="標楷體"/>
        <family val="4"/>
        <charset val="136"/>
      </rPr>
      <t>年</t>
    </r>
    <r>
      <rPr>
        <sz val="12"/>
        <rFont val="Times New Roman"/>
        <family val="1"/>
      </rPr>
      <t>(2011)</t>
    </r>
  </si>
  <si>
    <r>
      <rPr>
        <sz val="9"/>
        <rFont val="Times New Roman"/>
        <family val="1"/>
      </rPr>
      <t xml:space="preserve">          </t>
    </r>
    <r>
      <rPr>
        <sz val="9"/>
        <rFont val="標楷體"/>
        <family val="4"/>
        <charset val="136"/>
      </rPr>
      <t>服務提供者</t>
    </r>
    <r>
      <rPr>
        <sz val="9"/>
        <rFont val="Times New Roman"/>
        <family val="1"/>
      </rPr>
      <t xml:space="preserve">(Service provider)
</t>
    </r>
    <r>
      <rPr>
        <sz val="10"/>
        <rFont val="Times New Roman"/>
        <family val="1"/>
      </rPr>
      <t xml:space="preserve">
</t>
    </r>
    <r>
      <rPr>
        <sz val="10"/>
        <rFont val="標楷體"/>
        <family val="4"/>
        <charset val="136"/>
      </rPr>
      <t>民國年</t>
    </r>
    <r>
      <rPr>
        <sz val="10"/>
        <rFont val="Times New Roman"/>
        <family val="1"/>
      </rPr>
      <t>(year)</t>
    </r>
  </si>
  <si>
    <r>
      <rPr>
        <sz val="9"/>
        <rFont val="Times New Roman"/>
        <family val="1"/>
      </rPr>
      <t xml:space="preserve">                    </t>
    </r>
    <r>
      <rPr>
        <sz val="9"/>
        <rFont val="標楷體"/>
        <family val="4"/>
        <charset val="136"/>
      </rPr>
      <t>受益者</t>
    </r>
    <r>
      <rPr>
        <sz val="9"/>
        <rFont val="Times New Roman"/>
        <family val="1"/>
      </rPr>
      <t>(Beneficiary)</t>
    </r>
    <r>
      <rPr>
        <sz val="10"/>
        <rFont val="Times New Roman"/>
        <family val="1"/>
      </rPr>
      <t xml:space="preserve">
</t>
    </r>
    <r>
      <rPr>
        <sz val="10"/>
        <rFont val="標楷體"/>
        <family val="4"/>
        <charset val="136"/>
      </rPr>
      <t>民國年</t>
    </r>
    <r>
      <rPr>
        <sz val="10"/>
        <rFont val="Times New Roman"/>
        <family val="1"/>
      </rPr>
      <t>(year)</t>
    </r>
  </si>
  <si>
    <r>
      <rPr>
        <sz val="12"/>
        <rFont val="標楷體"/>
        <family val="4"/>
        <charset val="136"/>
      </rPr>
      <t>第</t>
    </r>
    <r>
      <rPr>
        <sz val="12"/>
        <rFont val="Times New Roman"/>
        <family val="1"/>
      </rPr>
      <t>1</t>
    </r>
    <r>
      <rPr>
        <sz val="12"/>
        <rFont val="標楷體"/>
        <family val="4"/>
        <charset val="136"/>
      </rPr>
      <t xml:space="preserve">波家電補助者
</t>
    </r>
    <r>
      <rPr>
        <sz val="12"/>
        <rFont val="Times New Roman"/>
        <family val="1"/>
      </rPr>
      <t>(The first wave receiver of appliance subsidy)</t>
    </r>
  </si>
  <si>
    <r>
      <rPr>
        <sz val="12"/>
        <rFont val="標楷體"/>
        <family val="4"/>
        <charset val="136"/>
      </rPr>
      <t>第</t>
    </r>
    <r>
      <rPr>
        <sz val="12"/>
        <rFont val="Times New Roman"/>
        <family val="1"/>
      </rPr>
      <t>2</t>
    </r>
    <r>
      <rPr>
        <sz val="12"/>
        <rFont val="標楷體"/>
        <family val="4"/>
        <charset val="136"/>
      </rPr>
      <t xml:space="preserve">波家電補助者
</t>
    </r>
    <r>
      <rPr>
        <sz val="12"/>
        <rFont val="Times New Roman"/>
        <family val="1"/>
      </rPr>
      <t>(The second wave receiver of appliance subsidy)</t>
    </r>
  </si>
  <si>
    <r>
      <rPr>
        <sz val="12"/>
        <rFont val="標楷體"/>
        <family val="4"/>
        <charset val="136"/>
      </rPr>
      <t xml:space="preserve">山地原住民族地區家用桶裝瓦斯差價補助者
</t>
    </r>
    <r>
      <rPr>
        <sz val="12"/>
        <rFont val="Times New Roman"/>
        <family val="1"/>
      </rPr>
      <t>(The additional burden subsidy of liquefied petroleum gas in aboriginal mountain townships)
(</t>
    </r>
    <r>
      <rPr>
        <sz val="12"/>
        <rFont val="標楷體"/>
        <family val="4"/>
        <charset val="136"/>
      </rPr>
      <t>備註：本項補助自</t>
    </r>
    <r>
      <rPr>
        <sz val="12"/>
        <rFont val="Times New Roman"/>
        <family val="1"/>
      </rPr>
      <t>104</t>
    </r>
    <r>
      <rPr>
        <sz val="12"/>
        <rFont val="標楷體"/>
        <family val="4"/>
        <charset val="136"/>
      </rPr>
      <t>年度起補助對象由原來的山地鄉原住民族地區擴大至偏遠及原住民族地區</t>
    </r>
    <r>
      <rPr>
        <sz val="12"/>
        <rFont val="Times New Roman"/>
        <family val="1"/>
      </rPr>
      <t>)
PS.The areas of the subsidy has been expanded from the existing aboriginal mountain townships to plain-land townships and remote non-aboriginal townships since 2015.</t>
    </r>
  </si>
  <si>
    <r>
      <rPr>
        <sz val="12"/>
        <rFont val="標楷體"/>
        <family val="4"/>
        <charset val="136"/>
      </rPr>
      <t>人數</t>
    </r>
    <r>
      <rPr>
        <sz val="10"/>
        <rFont val="Times New Roman"/>
        <family val="1"/>
      </rPr>
      <t xml:space="preserve">
</t>
    </r>
    <r>
      <rPr>
        <sz val="10"/>
        <rFont val="標楷體"/>
        <family val="4"/>
        <charset val="136"/>
      </rPr>
      <t>（</t>
    </r>
    <r>
      <rPr>
        <sz val="10"/>
        <rFont val="Times New Roman"/>
        <family val="1"/>
      </rPr>
      <t>t</t>
    </r>
    <r>
      <rPr>
        <sz val="10"/>
        <rFont val="標楷體"/>
        <family val="4"/>
        <charset val="136"/>
      </rPr>
      <t xml:space="preserve">）
</t>
    </r>
    <r>
      <rPr>
        <sz val="10"/>
        <rFont val="Times New Roman"/>
        <family val="1"/>
      </rPr>
      <t>(Person)</t>
    </r>
  </si>
  <si>
    <r>
      <rPr>
        <sz val="12"/>
        <rFont val="標楷體"/>
        <family val="4"/>
        <charset val="136"/>
      </rPr>
      <t>─</t>
    </r>
  </si>
  <si>
    <r>
      <t>110</t>
    </r>
    <r>
      <rPr>
        <sz val="12"/>
        <rFont val="標楷體"/>
        <family val="4"/>
        <charset val="136"/>
      </rPr>
      <t>年</t>
    </r>
    <r>
      <rPr>
        <sz val="12"/>
        <rFont val="Times New Roman"/>
        <family val="1"/>
      </rPr>
      <t>(2021)</t>
    </r>
    <phoneticPr fontId="16" type="noConversion"/>
  </si>
  <si>
    <r>
      <rPr>
        <sz val="12"/>
        <rFont val="Times New Roman"/>
        <family val="1"/>
      </rPr>
      <t>110</t>
    </r>
    <r>
      <rPr>
        <sz val="12"/>
        <rFont val="標楷體"/>
        <family val="4"/>
        <charset val="136"/>
      </rPr>
      <t>年</t>
    </r>
    <r>
      <rPr>
        <sz val="12"/>
        <rFont val="Times New Roman"/>
        <family val="1"/>
      </rPr>
      <t>(2021)</t>
    </r>
    <phoneticPr fontId="15" type="noConversion"/>
  </si>
  <si>
    <r>
      <t>111</t>
    </r>
    <r>
      <rPr>
        <sz val="12"/>
        <rFont val="標楷體"/>
        <family val="4"/>
        <charset val="136"/>
      </rPr>
      <t>年</t>
    </r>
    <r>
      <rPr>
        <sz val="12"/>
        <rFont val="Times New Roman"/>
        <family val="1"/>
      </rPr>
      <t>(2022)</t>
    </r>
    <phoneticPr fontId="15" type="noConversion"/>
  </si>
  <si>
    <r>
      <rPr>
        <sz val="12"/>
        <rFont val="標楷體"/>
        <family val="4"/>
        <charset val="136"/>
      </rPr>
      <t xml:space="preserve">填表說明：本表「決策者」為能源署職員。
</t>
    </r>
    <r>
      <rPr>
        <sz val="12"/>
        <rFont val="Times New Roman"/>
        <family val="1"/>
      </rPr>
      <t>Direction of form filling: "Decision-makers" must be the staff of Energy Administration</t>
    </r>
    <phoneticPr fontId="15" type="noConversion"/>
  </si>
  <si>
    <r>
      <rPr>
        <b/>
        <sz val="14"/>
        <rFont val="標楷體"/>
        <family val="4"/>
        <charset val="136"/>
      </rPr>
      <t>經濟部能源署「決策者」之性別統計表
（</t>
    </r>
    <r>
      <rPr>
        <b/>
        <sz val="14"/>
        <rFont val="Times New Roman"/>
        <family val="1"/>
      </rPr>
      <t>The Gender Statistics of Decision-maker of the Energy Administration</t>
    </r>
    <r>
      <rPr>
        <b/>
        <sz val="14"/>
        <rFont val="標楷體"/>
        <family val="4"/>
        <charset val="136"/>
      </rPr>
      <t>）</t>
    </r>
    <phoneticPr fontId="15" type="noConversion"/>
  </si>
  <si>
    <r>
      <rPr>
        <sz val="12"/>
        <rFont val="標楷體"/>
        <family val="4"/>
        <charset val="136"/>
      </rPr>
      <t xml:space="preserve">填表說明：本表「受益者」為參與家電補助者或家用桶裝瓦斯補助者
</t>
    </r>
    <r>
      <rPr>
        <sz val="12"/>
        <rFont val="Times New Roman"/>
        <family val="1"/>
      </rPr>
      <t>The beneficiary dedicated in this form indicates the receivers of appliances subsidy or households using liquid petroleum gas subsidy.</t>
    </r>
    <phoneticPr fontId="16" type="noConversion"/>
  </si>
  <si>
    <r>
      <rPr>
        <b/>
        <sz val="14"/>
        <rFont val="標楷體"/>
        <family val="4"/>
        <charset val="136"/>
      </rPr>
      <t xml:space="preserve">經濟部能源署「受益者」之性別統計表
</t>
    </r>
    <r>
      <rPr>
        <b/>
        <sz val="14"/>
        <rFont val="Times New Roman"/>
        <family val="1"/>
      </rPr>
      <t xml:space="preserve"> (The Gender Statistics of Beneficiary of the Energy Administration)</t>
    </r>
    <phoneticPr fontId="16" type="noConversion"/>
  </si>
  <si>
    <r>
      <rPr>
        <sz val="12"/>
        <rFont val="標楷體"/>
        <family val="4"/>
        <charset val="136"/>
      </rPr>
      <t xml:space="preserve">填表說明：本表「服務提供者」為能源署委辦計畫人員。
</t>
    </r>
    <r>
      <rPr>
        <sz val="12"/>
        <rFont val="Times New Roman"/>
        <family val="1"/>
      </rPr>
      <t>"Service provider" must be the staff of commissioned project, Energy Administration</t>
    </r>
    <phoneticPr fontId="16" type="noConversion"/>
  </si>
  <si>
    <r>
      <t>112</t>
    </r>
    <r>
      <rPr>
        <sz val="12"/>
        <rFont val="標楷體"/>
        <family val="4"/>
        <charset val="136"/>
      </rPr>
      <t>年</t>
    </r>
    <r>
      <rPr>
        <sz val="12"/>
        <rFont val="Times New Roman"/>
        <family val="1"/>
      </rPr>
      <t>(2023)</t>
    </r>
    <phoneticPr fontId="15" type="noConversion"/>
  </si>
  <si>
    <r>
      <rPr>
        <b/>
        <sz val="14"/>
        <rFont val="標楷體"/>
        <family val="4"/>
        <charset val="136"/>
      </rPr>
      <t>經濟部能源署「服務提供者」之性別統計表
（</t>
    </r>
    <r>
      <rPr>
        <b/>
        <sz val="14"/>
        <rFont val="Times New Roman"/>
        <family val="1"/>
      </rPr>
      <t>The Gender Statistics of Service Provider of the Energy Administration</t>
    </r>
    <r>
      <rPr>
        <b/>
        <sz val="14"/>
        <rFont val="標楷體"/>
        <family val="4"/>
        <charset val="136"/>
      </rPr>
      <t>）</t>
    </r>
    <phoneticPr fontId="16" type="noConversion"/>
  </si>
  <si>
    <r>
      <rPr>
        <sz val="12"/>
        <rFont val="標楷體"/>
        <family val="4"/>
        <charset val="136"/>
      </rPr>
      <t xml:space="preserve">本署委辦計畫人員
</t>
    </r>
    <r>
      <rPr>
        <sz val="12"/>
        <rFont val="Times New Roman"/>
        <family val="1"/>
      </rPr>
      <t>("Service provider" must be the staff of commissioned project, Energy Administration)</t>
    </r>
    <phoneticPr fontId="16" type="noConversion"/>
  </si>
  <si>
    <r>
      <t>110</t>
    </r>
    <r>
      <rPr>
        <sz val="12"/>
        <rFont val="標楷體"/>
        <family val="4"/>
        <charset val="136"/>
      </rPr>
      <t>年</t>
    </r>
    <r>
      <rPr>
        <sz val="12"/>
        <rFont val="Times New Roman"/>
        <family val="1"/>
      </rPr>
      <t>(2021)</t>
    </r>
    <phoneticPr fontId="15" type="noConversion"/>
  </si>
  <si>
    <r>
      <t>109</t>
    </r>
    <r>
      <rPr>
        <sz val="12"/>
        <rFont val="標楷體"/>
        <family val="4"/>
        <charset val="136"/>
      </rPr>
      <t>年</t>
    </r>
    <r>
      <rPr>
        <sz val="12"/>
        <rFont val="Times New Roman"/>
        <family val="1"/>
      </rPr>
      <t>(2020)</t>
    </r>
  </si>
  <si>
    <r>
      <t>108</t>
    </r>
    <r>
      <rPr>
        <sz val="12"/>
        <rFont val="標楷體"/>
        <family val="4"/>
        <charset val="136"/>
      </rPr>
      <t>年</t>
    </r>
    <r>
      <rPr>
        <sz val="12"/>
        <rFont val="Times New Roman"/>
        <family val="1"/>
      </rPr>
      <t>(2019)</t>
    </r>
  </si>
  <si>
    <r>
      <t>107</t>
    </r>
    <r>
      <rPr>
        <sz val="12"/>
        <rFont val="標楷體"/>
        <family val="4"/>
        <charset val="136"/>
      </rPr>
      <t>年</t>
    </r>
    <r>
      <rPr>
        <sz val="12"/>
        <rFont val="Times New Roman"/>
        <family val="1"/>
      </rPr>
      <t>(2018)</t>
    </r>
  </si>
  <si>
    <r>
      <t>106</t>
    </r>
    <r>
      <rPr>
        <sz val="12"/>
        <rFont val="標楷體"/>
        <family val="4"/>
        <charset val="136"/>
      </rPr>
      <t>年</t>
    </r>
    <r>
      <rPr>
        <sz val="12"/>
        <rFont val="Times New Roman"/>
        <family val="1"/>
      </rPr>
      <t>(2017)</t>
    </r>
  </si>
  <si>
    <r>
      <t>105</t>
    </r>
    <r>
      <rPr>
        <sz val="12"/>
        <rFont val="標楷體"/>
        <family val="4"/>
        <charset val="136"/>
      </rPr>
      <t>年</t>
    </r>
    <r>
      <rPr>
        <sz val="12"/>
        <rFont val="Times New Roman"/>
        <family val="1"/>
      </rPr>
      <t>(2016)</t>
    </r>
  </si>
  <si>
    <r>
      <t>104</t>
    </r>
    <r>
      <rPr>
        <sz val="12"/>
        <rFont val="標楷體"/>
        <family val="4"/>
        <charset val="136"/>
      </rPr>
      <t>年</t>
    </r>
    <r>
      <rPr>
        <sz val="12"/>
        <rFont val="Times New Roman"/>
        <family val="1"/>
      </rPr>
      <t>(2015)</t>
    </r>
  </si>
  <si>
    <r>
      <t>103</t>
    </r>
    <r>
      <rPr>
        <sz val="12"/>
        <rFont val="標楷體"/>
        <family val="4"/>
        <charset val="136"/>
      </rPr>
      <t>年</t>
    </r>
    <r>
      <rPr>
        <sz val="12"/>
        <rFont val="Times New Roman"/>
        <family val="1"/>
      </rPr>
      <t>(2014)</t>
    </r>
  </si>
  <si>
    <r>
      <t>102</t>
    </r>
    <r>
      <rPr>
        <sz val="12"/>
        <rFont val="標楷體"/>
        <family val="4"/>
        <charset val="136"/>
      </rPr>
      <t>年</t>
    </r>
    <r>
      <rPr>
        <sz val="12"/>
        <rFont val="Times New Roman"/>
        <family val="1"/>
      </rPr>
      <t>(2013)</t>
    </r>
  </si>
  <si>
    <r>
      <t>101</t>
    </r>
    <r>
      <rPr>
        <sz val="12"/>
        <rFont val="標楷體"/>
        <family val="4"/>
        <charset val="136"/>
      </rPr>
      <t>年</t>
    </r>
    <r>
      <rPr>
        <sz val="12"/>
        <rFont val="Times New Roman"/>
        <family val="1"/>
      </rPr>
      <t>(2012)</t>
    </r>
  </si>
  <si>
    <r>
      <t>100</t>
    </r>
    <r>
      <rPr>
        <sz val="12"/>
        <rFont val="標楷體"/>
        <family val="4"/>
        <charset val="136"/>
      </rPr>
      <t>年</t>
    </r>
    <r>
      <rPr>
        <sz val="12"/>
        <rFont val="Times New Roman"/>
        <family val="1"/>
      </rPr>
      <t>(2011)</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</si>
</sst>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76" formatCode="_-* #,##0_-;\-* #,##0_-;_-* &quot;-&quot;??_-;_-@_-"/>
    <numFmt numFmtId="177" formatCode="0.0%"/>
  </numFmts>
  <fonts count="19">
    <font>
      <sz val="12"/>
      <color theme="1"/>
      <name val="新細明體"/>
      <charset val="136"/>
      <scheme val="minor"/>
    </font>
    <font>
      <sz val="12"/>
      <color rgb="FFFF0000"/>
      <name val="新細明體"/>
      <family val="1"/>
      <charset val="136"/>
      <scheme val="minor"/>
    </font>
    <font>
      <b/>
      <sz val="14"/>
      <name val="Times New Roman"/>
      <family val="1"/>
    </font>
    <font>
      <sz val="12"/>
      <name val="Times New Roman"/>
      <family val="1"/>
    </font>
    <font>
      <sz val="12"/>
      <name val="Times New Roman"/>
      <family val="1"/>
    </font>
    <font>
      <sz val="10"/>
      <name val="Times New Roman"/>
      <family val="1"/>
    </font>
    <font>
      <sz val="12"/>
      <color rgb="FFFF0000"/>
      <name val="Times New Roman"/>
      <family val="1"/>
    </font>
    <font>
      <sz val="12"/>
      <name val="新細明體"/>
      <family val="1"/>
      <charset val="136"/>
      <scheme val="minor"/>
    </font>
    <font>
      <sz val="10"/>
      <name val="Times New Roman"/>
      <family val="1"/>
    </font>
    <font>
      <sz val="12"/>
      <color indexed="8"/>
      <name val="新細明體"/>
      <family val="1"/>
      <charset val="136"/>
    </font>
    <font>
      <b/>
      <sz val="14"/>
      <name val="標楷體"/>
      <family val="4"/>
      <charset val="136"/>
    </font>
    <font>
      <sz val="12"/>
      <name val="標楷體"/>
      <family val="4"/>
      <charset val="136"/>
    </font>
    <font>
      <sz val="9"/>
      <name val="Times New Roman"/>
      <family val="1"/>
    </font>
    <font>
      <sz val="9"/>
      <name val="標楷體"/>
      <family val="4"/>
      <charset val="136"/>
    </font>
    <font>
      <sz val="10"/>
      <name val="標楷體"/>
      <family val="4"/>
      <charset val="136"/>
    </font>
    <font>
      <sz val="9"/>
      <name val="新細明體"/>
      <family val="1"/>
      <charset val="136"/>
      <scheme val="minor"/>
    </font>
    <font>
      <sz val="9"/>
      <name val="新細明體"/>
      <family val="1"/>
      <charset val="136"/>
      <scheme val="minor"/>
    </font>
    <font>
      <b/>
      <sz val="14"/>
      <name val="Times New Roman"/>
      <family val="4"/>
      <charset val="136"/>
    </font>
    <font>
      <sz val="12"/>
      <name val="Times New Roman"/>
      <family val="4"/>
      <charset val="136"/>
    </font>
  </fonts>
  <fills count="2">
    <fill>
      <patternFill patternType="none"/>
    </fill>
    <fill>
      <patternFill patternType="gray125"/>
    </fill>
  </fills>
  <borders count="20">
    <border>
      <left/>
      <right/>
      <top/>
      <bottom/>
      <diagonal/>
    </border>
    <border diagonalDown="1">
      <left style="medium">
        <color auto="1"/>
      </left>
      <right style="medium">
        <color auto="1"/>
      </right>
      <top style="medium">
        <color auto="1"/>
      </top>
      <bottom style="thin">
        <color auto="1"/>
      </bottom>
      <diagonal style="thin">
        <color auto="1"/>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diagonal/>
    </border>
    <border diagonalDown="1">
      <left style="medium">
        <color auto="1"/>
      </left>
      <right style="medium">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diagonalDown="1">
      <left style="medium">
        <color auto="1"/>
      </left>
      <right/>
      <top style="medium">
        <color auto="1"/>
      </top>
      <bottom style="thin">
        <color auto="1"/>
      </bottom>
      <diagonal style="thin">
        <color auto="1"/>
      </diagonal>
    </border>
    <border diagonalDown="1">
      <left style="medium">
        <color auto="1"/>
      </left>
      <right/>
      <top style="thin">
        <color auto="1"/>
      </top>
      <bottom style="thin">
        <color auto="1"/>
      </bottom>
      <diagonal style="thin">
        <color auto="1"/>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s>
  <cellStyleXfs count="4">
    <xf numFmtId="0" fontId="0" fillId="0" borderId="0">
      <alignment vertical="center"/>
    </xf>
    <xf numFmtId="43" fontId="9" fillId="0" borderId="0" applyFont="0" applyFill="0" applyBorder="0" applyAlignment="0" applyProtection="0">
      <alignment vertical="center"/>
    </xf>
    <xf numFmtId="9" fontId="9" fillId="0" borderId="0" applyFont="0" applyFill="0" applyBorder="0" applyAlignment="0" applyProtection="0">
      <alignment vertical="center"/>
    </xf>
    <xf numFmtId="43" fontId="9" fillId="0" borderId="0" applyFont="0" applyFill="0" applyBorder="0" applyAlignment="0" applyProtection="0">
      <alignment vertical="center"/>
    </xf>
  </cellStyleXfs>
  <cellXfs count="99">
    <xf numFmtId="0" fontId="0" fillId="0" borderId="0" xfId="0">
      <alignment vertical="center"/>
    </xf>
    <xf numFmtId="0" fontId="1" fillId="0" borderId="0" xfId="0" applyFont="1">
      <alignment vertical="center"/>
    </xf>
    <xf numFmtId="0" fontId="4" fillId="0" borderId="9" xfId="0" applyFont="1" applyBorder="1" applyAlignment="1">
      <alignment horizontal="center" vertical="center" wrapText="1"/>
    </xf>
    <xf numFmtId="177" fontId="4" fillId="0" borderId="6" xfId="0" applyNumberFormat="1" applyFont="1" applyBorder="1" applyAlignment="1">
      <alignment horizontal="right" vertical="center" wrapText="1"/>
    </xf>
    <xf numFmtId="3" fontId="4" fillId="0" borderId="6" xfId="0" applyNumberFormat="1" applyFont="1" applyBorder="1" applyAlignment="1">
      <alignment vertical="center" wrapText="1"/>
    </xf>
    <xf numFmtId="177" fontId="4" fillId="0" borderId="7" xfId="0" applyNumberFormat="1" applyFont="1" applyBorder="1" applyAlignment="1">
      <alignment horizontal="right" vertical="center"/>
    </xf>
    <xf numFmtId="176" fontId="4" fillId="0" borderId="8" xfId="1" applyNumberFormat="1" applyFont="1" applyFill="1" applyBorder="1" applyAlignment="1">
      <alignment horizontal="right" vertical="center"/>
    </xf>
    <xf numFmtId="177" fontId="4" fillId="0" borderId="7" xfId="0" applyNumberFormat="1" applyFont="1" applyBorder="1" applyAlignment="1">
      <alignment horizontal="right" vertical="center" wrapText="1"/>
    </xf>
    <xf numFmtId="177" fontId="4" fillId="0" borderId="6" xfId="0" applyNumberFormat="1" applyFont="1" applyBorder="1" applyAlignment="1">
      <alignment horizontal="right" vertical="center"/>
    </xf>
    <xf numFmtId="176" fontId="4" fillId="0" borderId="8" xfId="1" applyNumberFormat="1" applyFont="1" applyBorder="1" applyAlignment="1">
      <alignment horizontal="right" vertical="center"/>
    </xf>
    <xf numFmtId="3" fontId="4" fillId="0" borderId="8" xfId="0" applyNumberFormat="1" applyFont="1" applyBorder="1" applyAlignment="1">
      <alignment vertical="center" wrapText="1"/>
    </xf>
    <xf numFmtId="0" fontId="4" fillId="0" borderId="10" xfId="0" applyFont="1" applyBorder="1" applyAlignment="1">
      <alignment horizontal="center" vertical="center" wrapText="1"/>
    </xf>
    <xf numFmtId="177" fontId="4" fillId="0" borderId="11" xfId="0" applyNumberFormat="1" applyFont="1" applyBorder="1" applyAlignment="1">
      <alignment horizontal="right" vertical="center"/>
    </xf>
    <xf numFmtId="3" fontId="4" fillId="0" borderId="11" xfId="0" applyNumberFormat="1" applyFont="1" applyBorder="1" applyAlignment="1">
      <alignment vertical="center" wrapText="1"/>
    </xf>
    <xf numFmtId="177" fontId="4" fillId="0" borderId="12" xfId="0" applyNumberFormat="1" applyFont="1" applyBorder="1" applyAlignment="1">
      <alignment horizontal="right" vertical="center"/>
    </xf>
    <xf numFmtId="176" fontId="4" fillId="0" borderId="13" xfId="1" applyNumberFormat="1" applyFont="1" applyBorder="1" applyAlignment="1">
      <alignment horizontal="right" vertical="center"/>
    </xf>
    <xf numFmtId="176" fontId="4" fillId="0" borderId="6" xfId="1" applyNumberFormat="1" applyFont="1" applyFill="1" applyBorder="1" applyAlignment="1">
      <alignment horizontal="right" vertical="center"/>
    </xf>
    <xf numFmtId="0" fontId="4" fillId="0" borderId="6" xfId="0" applyFont="1" applyBorder="1" applyAlignment="1">
      <alignment horizontal="right" vertical="center" wrapText="1"/>
    </xf>
    <xf numFmtId="0" fontId="4" fillId="0" borderId="7" xfId="0" applyFont="1" applyBorder="1" applyAlignment="1">
      <alignment horizontal="right" vertical="center" wrapText="1"/>
    </xf>
    <xf numFmtId="9" fontId="4" fillId="0" borderId="6" xfId="2" applyFont="1" applyBorder="1" applyAlignment="1">
      <alignment horizontal="right" vertical="center"/>
    </xf>
    <xf numFmtId="176" fontId="4" fillId="0" borderId="6" xfId="1" applyNumberFormat="1" applyFont="1" applyBorder="1" applyAlignment="1">
      <alignment horizontal="right" vertical="center"/>
    </xf>
    <xf numFmtId="9" fontId="4" fillId="0" borderId="7" xfId="2" applyFont="1" applyBorder="1" applyAlignment="1">
      <alignment horizontal="right" vertical="center"/>
    </xf>
    <xf numFmtId="9" fontId="4" fillId="0" borderId="11" xfId="2" applyFont="1" applyBorder="1" applyAlignment="1">
      <alignment horizontal="right" vertical="center"/>
    </xf>
    <xf numFmtId="176" fontId="4" fillId="0" borderId="11" xfId="1" applyNumberFormat="1" applyFont="1" applyBorder="1" applyAlignment="1">
      <alignment horizontal="right" vertical="center"/>
    </xf>
    <xf numFmtId="0" fontId="4" fillId="0" borderId="12" xfId="0" applyFont="1" applyBorder="1" applyAlignment="1">
      <alignment horizontal="right" vertical="center"/>
    </xf>
    <xf numFmtId="0" fontId="4" fillId="0" borderId="11" xfId="0" applyFont="1" applyBorder="1" applyAlignment="1">
      <alignment horizontal="right" vertical="center"/>
    </xf>
    <xf numFmtId="3" fontId="4" fillId="0" borderId="13" xfId="0" applyNumberFormat="1" applyFont="1" applyBorder="1" applyAlignment="1">
      <alignment vertical="center" wrapText="1"/>
    </xf>
    <xf numFmtId="0" fontId="7" fillId="0" borderId="0" xfId="0" applyFont="1">
      <alignment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176" fontId="4" fillId="0" borderId="8" xfId="1" applyNumberFormat="1" applyFont="1" applyFill="1" applyBorder="1" applyAlignment="1">
      <alignment vertical="center"/>
    </xf>
    <xf numFmtId="177" fontId="4" fillId="0" borderId="6" xfId="0" applyNumberFormat="1" applyFont="1" applyBorder="1" applyAlignment="1">
      <alignment vertical="center" wrapText="1"/>
    </xf>
    <xf numFmtId="176" fontId="4" fillId="0" borderId="6" xfId="1" applyNumberFormat="1" applyFont="1" applyFill="1" applyBorder="1" applyAlignment="1">
      <alignment vertical="center"/>
    </xf>
    <xf numFmtId="177" fontId="4" fillId="0" borderId="7" xfId="0" applyNumberFormat="1" applyFont="1" applyBorder="1">
      <alignment vertical="center"/>
    </xf>
    <xf numFmtId="176" fontId="4" fillId="0" borderId="8" xfId="1" applyNumberFormat="1" applyFont="1" applyBorder="1" applyAlignment="1">
      <alignment vertical="center"/>
    </xf>
    <xf numFmtId="176" fontId="4" fillId="0" borderId="6" xfId="1" applyNumberFormat="1" applyFont="1" applyBorder="1" applyAlignment="1">
      <alignment vertical="center"/>
    </xf>
    <xf numFmtId="177" fontId="4" fillId="0" borderId="6" xfId="0" applyNumberFormat="1" applyFont="1" applyBorder="1">
      <alignment vertical="center"/>
    </xf>
    <xf numFmtId="177" fontId="4" fillId="0" borderId="7" xfId="0" applyNumberFormat="1" applyFont="1" applyBorder="1" applyAlignment="1">
      <alignment vertical="center" wrapText="1"/>
    </xf>
    <xf numFmtId="176" fontId="4" fillId="0" borderId="13" xfId="1" applyNumberFormat="1" applyFont="1" applyBorder="1" applyAlignment="1">
      <alignment vertical="center"/>
    </xf>
    <xf numFmtId="176" fontId="4" fillId="0" borderId="11" xfId="1" applyNumberFormat="1" applyFont="1" applyBorder="1" applyAlignment="1">
      <alignment vertical="center"/>
    </xf>
    <xf numFmtId="0" fontId="3" fillId="0" borderId="1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3" fillId="0" borderId="9" xfId="0" applyFont="1" applyBorder="1" applyAlignment="1">
      <alignment horizontal="center" vertical="center" wrapText="1"/>
    </xf>
    <xf numFmtId="176" fontId="3" fillId="0" borderId="8" xfId="1" applyNumberFormat="1" applyFont="1" applyFill="1" applyBorder="1" applyAlignment="1">
      <alignment vertical="center"/>
    </xf>
    <xf numFmtId="177" fontId="3" fillId="0" borderId="6" xfId="0" applyNumberFormat="1" applyFont="1" applyBorder="1" applyAlignment="1">
      <alignment vertical="center" wrapText="1"/>
    </xf>
    <xf numFmtId="176" fontId="3" fillId="0" borderId="6" xfId="1" applyNumberFormat="1" applyFont="1" applyFill="1" applyBorder="1" applyAlignment="1">
      <alignment vertical="center"/>
    </xf>
    <xf numFmtId="176" fontId="3" fillId="0" borderId="6" xfId="1" applyNumberFormat="1" applyFont="1" applyFill="1" applyBorder="1" applyAlignment="1">
      <alignment horizontal="right" vertical="center"/>
    </xf>
    <xf numFmtId="177" fontId="3" fillId="0" borderId="7" xfId="0" applyNumberFormat="1" applyFont="1" applyBorder="1">
      <alignment vertical="center"/>
    </xf>
    <xf numFmtId="177" fontId="3" fillId="0" borderId="7" xfId="0" applyNumberFormat="1" applyFont="1" applyBorder="1" applyAlignment="1">
      <alignment vertical="center" wrapText="1"/>
    </xf>
    <xf numFmtId="177" fontId="3" fillId="0" borderId="7" xfId="0" applyNumberFormat="1" applyFont="1" applyBorder="1" applyAlignment="1">
      <alignment horizontal="right" vertical="center"/>
    </xf>
    <xf numFmtId="176" fontId="3" fillId="0" borderId="8" xfId="1" applyNumberFormat="1" applyFont="1" applyFill="1" applyBorder="1" applyAlignment="1">
      <alignment horizontal="right" vertical="center"/>
    </xf>
    <xf numFmtId="177" fontId="3" fillId="0" borderId="6" xfId="0" applyNumberFormat="1" applyFont="1" applyBorder="1" applyAlignment="1">
      <alignment horizontal="right" vertical="center" wrapText="1"/>
    </xf>
    <xf numFmtId="177" fontId="3" fillId="0" borderId="7" xfId="0" applyNumberFormat="1" applyFont="1" applyBorder="1" applyAlignment="1">
      <alignment horizontal="right" vertical="center" wrapText="1"/>
    </xf>
    <xf numFmtId="176" fontId="3" fillId="0" borderId="6" xfId="1" applyNumberFormat="1" applyFont="1" applyFill="1" applyBorder="1" applyAlignment="1">
      <alignment horizontal="right" vertical="center" wrapText="1"/>
    </xf>
    <xf numFmtId="176" fontId="3" fillId="0" borderId="8" xfId="1" applyNumberFormat="1" applyFont="1" applyBorder="1" applyAlignment="1">
      <alignment horizontal="right" vertical="center"/>
    </xf>
    <xf numFmtId="176" fontId="3" fillId="0" borderId="6" xfId="1" applyNumberFormat="1" applyFont="1" applyBorder="1" applyAlignment="1">
      <alignment horizontal="right" vertical="center"/>
    </xf>
    <xf numFmtId="176" fontId="3" fillId="0" borderId="6" xfId="1" applyNumberFormat="1" applyFont="1" applyBorder="1" applyAlignment="1">
      <alignment horizontal="right" vertical="center" wrapText="1"/>
    </xf>
    <xf numFmtId="0" fontId="3" fillId="0" borderId="19" xfId="0" applyFont="1" applyBorder="1" applyAlignment="1">
      <alignment horizontal="center" vertical="center" wrapText="1"/>
    </xf>
    <xf numFmtId="176" fontId="3" fillId="0" borderId="13" xfId="1" applyNumberFormat="1" applyFont="1" applyBorder="1" applyAlignment="1">
      <alignment horizontal="right" vertical="center"/>
    </xf>
    <xf numFmtId="177" fontId="3" fillId="0" borderId="11" xfId="0" applyNumberFormat="1" applyFont="1" applyBorder="1" applyAlignment="1">
      <alignment horizontal="right" vertical="center" wrapText="1"/>
    </xf>
    <xf numFmtId="176" fontId="3" fillId="0" borderId="11" xfId="1" applyNumberFormat="1" applyFont="1" applyBorder="1" applyAlignment="1">
      <alignment horizontal="right" vertical="center"/>
    </xf>
    <xf numFmtId="177" fontId="3" fillId="0" borderId="12" xfId="0" applyNumberFormat="1" applyFont="1" applyBorder="1" applyAlignment="1">
      <alignment horizontal="right" vertical="center" wrapText="1"/>
    </xf>
    <xf numFmtId="176" fontId="3" fillId="0" borderId="11" xfId="1" applyNumberFormat="1" applyFont="1" applyBorder="1" applyAlignment="1">
      <alignment horizontal="righ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3" fontId="3" fillId="0" borderId="6" xfId="0" applyNumberFormat="1" applyFont="1" applyBorder="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4" fillId="0" borderId="8" xfId="0" applyFont="1" applyBorder="1" applyAlignment="1">
      <alignment horizontal="center" vertical="center" wrapText="1"/>
    </xf>
    <xf numFmtId="0" fontId="17" fillId="0" borderId="0" xfId="0" applyFont="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left" vertical="center" wrapText="1"/>
    </xf>
    <xf numFmtId="0" fontId="4" fillId="0" borderId="0" xfId="0" applyFont="1" applyAlignment="1">
      <alignment horizontal="left" vertical="center" wrapText="1"/>
    </xf>
    <xf numFmtId="0" fontId="4" fillId="0" borderId="15" xfId="0" applyFont="1" applyBorder="1" applyAlignment="1">
      <alignment horizontal="center" vertical="center" wrapText="1" readingOrder="1"/>
    </xf>
    <xf numFmtId="0" fontId="4" fillId="0" borderId="2"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 xfId="0" applyFont="1" applyBorder="1" applyAlignment="1">
      <alignment horizontal="left" vertical="top" wrapText="1"/>
    </xf>
    <xf numFmtId="0" fontId="5" fillId="0" borderId="5" xfId="0" applyFont="1" applyBorder="1" applyAlignment="1">
      <alignment horizontal="left" vertical="top"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cellXfs>
  <cellStyles count="4">
    <cellStyle name="一般" xfId="0" builtinId="0"/>
    <cellStyle name="千分位" xfId="1" builtinId="3"/>
    <cellStyle name="千分位 2" xfId="3"/>
    <cellStyle name="百分比" xfId="2" builtinId="5"/>
  </cellStyles>
  <dxfs count="0"/>
  <tableStyles count="0" defaultTableStyle="TableStyleMedium2"/>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
  <sheetViews>
    <sheetView view="pageBreakPreview" topLeftCell="A2" zoomScale="85" zoomScaleNormal="85" zoomScaleSheetLayoutView="85" workbookViewId="0">
      <selection activeCell="A3" sqref="A3:Y18"/>
    </sheetView>
  </sheetViews>
  <sheetFormatPr defaultColWidth="9" defaultRowHeight="16.5"/>
  <cols>
    <col min="1" max="1" width="24" customWidth="1"/>
    <col min="2" max="2" width="7.625" customWidth="1"/>
    <col min="3" max="3" width="10.625" customWidth="1"/>
    <col min="4" max="4" width="7.625" customWidth="1"/>
    <col min="5" max="5" width="10.625" customWidth="1"/>
    <col min="6" max="6" width="7.625" customWidth="1"/>
    <col min="7" max="7" width="10.625" customWidth="1"/>
    <col min="8" max="8" width="7.625" customWidth="1"/>
    <col min="9" max="9" width="10.625" customWidth="1"/>
    <col min="10" max="10" width="7.625" customWidth="1"/>
    <col min="11" max="11" width="10.625" customWidth="1"/>
    <col min="12" max="12" width="7.625" customWidth="1"/>
    <col min="13" max="13" width="10.625" customWidth="1"/>
    <col min="14" max="14" width="7.625" customWidth="1"/>
    <col min="15" max="15" width="10.625" customWidth="1"/>
    <col min="16" max="16" width="7.625" customWidth="1"/>
    <col min="17" max="17" width="10.625" customWidth="1"/>
    <col min="18" max="18" width="7.625" customWidth="1"/>
    <col min="19" max="19" width="10.625" customWidth="1"/>
    <col min="20" max="20" width="7.625" customWidth="1"/>
    <col min="21" max="21" width="10.625" customWidth="1"/>
    <col min="22" max="22" width="7.625" customWidth="1"/>
    <col min="23" max="23" width="10.625" customWidth="1"/>
    <col min="24" max="24" width="7.625" customWidth="1"/>
    <col min="25" max="25" width="10.625" customWidth="1"/>
  </cols>
  <sheetData>
    <row r="1" spans="1:25" ht="51" customHeight="1">
      <c r="A1" s="76" t="s">
        <v>53</v>
      </c>
      <c r="B1" s="77"/>
      <c r="C1" s="77"/>
      <c r="D1" s="77"/>
      <c r="E1" s="77"/>
      <c r="F1" s="77"/>
      <c r="G1" s="77"/>
      <c r="H1" s="77"/>
      <c r="I1" s="77"/>
      <c r="J1" s="77"/>
      <c r="K1" s="77"/>
      <c r="L1" s="77"/>
      <c r="M1" s="77"/>
      <c r="N1" s="77"/>
      <c r="O1" s="77"/>
      <c r="P1" s="77"/>
      <c r="Q1" s="77"/>
      <c r="R1" s="77"/>
      <c r="S1" s="77"/>
      <c r="T1" s="77"/>
      <c r="U1" s="77"/>
      <c r="V1" s="77"/>
      <c r="W1" s="77"/>
      <c r="X1" s="77"/>
      <c r="Y1" s="77"/>
    </row>
    <row r="2" spans="1:25" ht="45" customHeight="1">
      <c r="A2" s="78" t="s">
        <v>52</v>
      </c>
      <c r="B2" s="79"/>
      <c r="C2" s="79"/>
      <c r="D2" s="79"/>
      <c r="E2" s="79"/>
      <c r="F2" s="79"/>
      <c r="G2" s="79"/>
      <c r="H2" s="79"/>
      <c r="I2" s="79"/>
      <c r="J2" s="79"/>
      <c r="K2" s="79"/>
      <c r="L2" s="79"/>
      <c r="M2" s="79"/>
      <c r="N2" s="79"/>
      <c r="O2" s="79"/>
      <c r="P2" s="79"/>
      <c r="Q2" s="79"/>
      <c r="R2" s="79"/>
      <c r="S2" s="79"/>
      <c r="T2" s="79"/>
      <c r="U2" s="79"/>
      <c r="V2" s="79"/>
      <c r="W2" s="79"/>
      <c r="X2" s="79"/>
      <c r="Y2" s="79"/>
    </row>
    <row r="3" spans="1:25" ht="37.5" customHeight="1">
      <c r="A3" s="73" t="s">
        <v>0</v>
      </c>
      <c r="B3" s="80" t="s">
        <v>1</v>
      </c>
      <c r="C3" s="81"/>
      <c r="D3" s="81"/>
      <c r="E3" s="81"/>
      <c r="F3" s="81"/>
      <c r="G3" s="82"/>
      <c r="H3" s="83" t="s">
        <v>2</v>
      </c>
      <c r="I3" s="84"/>
      <c r="J3" s="84"/>
      <c r="K3" s="84"/>
      <c r="L3" s="84"/>
      <c r="M3" s="85"/>
      <c r="N3" s="83" t="s">
        <v>3</v>
      </c>
      <c r="O3" s="84"/>
      <c r="P3" s="84"/>
      <c r="Q3" s="84"/>
      <c r="R3" s="84"/>
      <c r="S3" s="85"/>
      <c r="T3" s="83" t="s">
        <v>4</v>
      </c>
      <c r="U3" s="84"/>
      <c r="V3" s="84"/>
      <c r="W3" s="84"/>
      <c r="X3" s="84"/>
      <c r="Y3" s="85"/>
    </row>
    <row r="4" spans="1:25" ht="29.25" customHeight="1">
      <c r="A4" s="74"/>
      <c r="B4" s="75" t="s">
        <v>5</v>
      </c>
      <c r="C4" s="71"/>
      <c r="D4" s="71" t="s">
        <v>6</v>
      </c>
      <c r="E4" s="71"/>
      <c r="F4" s="71" t="s">
        <v>7</v>
      </c>
      <c r="G4" s="72"/>
      <c r="H4" s="75" t="s">
        <v>5</v>
      </c>
      <c r="I4" s="71"/>
      <c r="J4" s="71" t="s">
        <v>6</v>
      </c>
      <c r="K4" s="71"/>
      <c r="L4" s="71" t="s">
        <v>7</v>
      </c>
      <c r="M4" s="72"/>
      <c r="N4" s="75" t="s">
        <v>5</v>
      </c>
      <c r="O4" s="71"/>
      <c r="P4" s="71" t="s">
        <v>6</v>
      </c>
      <c r="Q4" s="71"/>
      <c r="R4" s="71" t="s">
        <v>7</v>
      </c>
      <c r="S4" s="72"/>
      <c r="T4" s="75" t="s">
        <v>5</v>
      </c>
      <c r="U4" s="71"/>
      <c r="V4" s="71" t="s">
        <v>6</v>
      </c>
      <c r="W4" s="71"/>
      <c r="X4" s="71" t="s">
        <v>7</v>
      </c>
      <c r="Y4" s="72"/>
    </row>
    <row r="5" spans="1:25" ht="60" customHeight="1">
      <c r="A5" s="74"/>
      <c r="B5" s="67" t="s">
        <v>8</v>
      </c>
      <c r="C5" s="68" t="s">
        <v>9</v>
      </c>
      <c r="D5" s="68" t="s">
        <v>10</v>
      </c>
      <c r="E5" s="68" t="s">
        <v>11</v>
      </c>
      <c r="F5" s="68" t="s">
        <v>12</v>
      </c>
      <c r="G5" s="69" t="s">
        <v>13</v>
      </c>
      <c r="H5" s="67" t="s">
        <v>14</v>
      </c>
      <c r="I5" s="68" t="s">
        <v>15</v>
      </c>
      <c r="J5" s="68" t="s">
        <v>16</v>
      </c>
      <c r="K5" s="68" t="s">
        <v>17</v>
      </c>
      <c r="L5" s="68" t="s">
        <v>18</v>
      </c>
      <c r="M5" s="69" t="s">
        <v>19</v>
      </c>
      <c r="N5" s="67" t="s">
        <v>20</v>
      </c>
      <c r="O5" s="68" t="s">
        <v>21</v>
      </c>
      <c r="P5" s="68" t="s">
        <v>22</v>
      </c>
      <c r="Q5" s="68" t="s">
        <v>23</v>
      </c>
      <c r="R5" s="68" t="s">
        <v>24</v>
      </c>
      <c r="S5" s="69" t="s">
        <v>25</v>
      </c>
      <c r="T5" s="67" t="s">
        <v>26</v>
      </c>
      <c r="U5" s="68" t="s">
        <v>27</v>
      </c>
      <c r="V5" s="68" t="s">
        <v>28</v>
      </c>
      <c r="W5" s="68" t="s">
        <v>29</v>
      </c>
      <c r="X5" s="68" t="s">
        <v>30</v>
      </c>
      <c r="Y5" s="69" t="s">
        <v>31</v>
      </c>
    </row>
    <row r="6" spans="1:25" ht="16.5" customHeight="1">
      <c r="A6" s="40" t="s">
        <v>57</v>
      </c>
      <c r="B6" s="44">
        <f>H6+N6+T6</f>
        <v>52</v>
      </c>
      <c r="C6" s="45">
        <f>B6/F6</f>
        <v>0.4</v>
      </c>
      <c r="D6" s="46">
        <f>J6+P6+V6</f>
        <v>78</v>
      </c>
      <c r="E6" s="45">
        <f>D6/F6</f>
        <v>0.6</v>
      </c>
      <c r="F6" s="47">
        <f>B6+D6</f>
        <v>130</v>
      </c>
      <c r="G6" s="48">
        <f>F6/F6</f>
        <v>1</v>
      </c>
      <c r="H6" s="44">
        <v>8</v>
      </c>
      <c r="I6" s="45">
        <f>H6/L6</f>
        <v>0.4</v>
      </c>
      <c r="J6" s="46">
        <v>12</v>
      </c>
      <c r="K6" s="45">
        <f t="shared" ref="K6:K7" si="0">J6/L6</f>
        <v>0.6</v>
      </c>
      <c r="L6" s="46">
        <f t="shared" ref="L6:L7" si="1">H6+J6</f>
        <v>20</v>
      </c>
      <c r="M6" s="49">
        <f>L6/F6</f>
        <v>0.15384615384615385</v>
      </c>
      <c r="N6" s="44">
        <v>37</v>
      </c>
      <c r="O6" s="45">
        <f>N6/R6</f>
        <v>0.38947368421052631</v>
      </c>
      <c r="P6" s="46">
        <v>58</v>
      </c>
      <c r="Q6" s="45">
        <f>P6/R6</f>
        <v>0.61052631578947369</v>
      </c>
      <c r="R6" s="46">
        <f>N6+P6</f>
        <v>95</v>
      </c>
      <c r="S6" s="49">
        <f>R6/F6</f>
        <v>0.73076923076923073</v>
      </c>
      <c r="T6" s="44">
        <v>7</v>
      </c>
      <c r="U6" s="45">
        <f>T6/X6</f>
        <v>0.46666666666666667</v>
      </c>
      <c r="V6" s="46">
        <v>8</v>
      </c>
      <c r="W6" s="45">
        <f>V6/X6</f>
        <v>0.53333333333333333</v>
      </c>
      <c r="X6" s="46">
        <f>T6+V6</f>
        <v>15</v>
      </c>
      <c r="Y6" s="50">
        <f>X6/F6</f>
        <v>0.11538461538461539</v>
      </c>
    </row>
    <row r="7" spans="1:25" ht="16.5" customHeight="1">
      <c r="A7" s="40" t="s">
        <v>51</v>
      </c>
      <c r="B7" s="44">
        <f>H7+N7+T7</f>
        <v>47</v>
      </c>
      <c r="C7" s="45">
        <f>B7/F7</f>
        <v>0.39166666666666666</v>
      </c>
      <c r="D7" s="46">
        <f>J7+P7+V7</f>
        <v>73</v>
      </c>
      <c r="E7" s="45">
        <f>D7/F7</f>
        <v>0.60833333333333328</v>
      </c>
      <c r="F7" s="47">
        <f>B7+D7</f>
        <v>120</v>
      </c>
      <c r="G7" s="48">
        <f>F7/F7</f>
        <v>1</v>
      </c>
      <c r="H7" s="44">
        <v>8</v>
      </c>
      <c r="I7" s="45">
        <f>H7/L7</f>
        <v>0.42105263157894735</v>
      </c>
      <c r="J7" s="46">
        <v>11</v>
      </c>
      <c r="K7" s="45">
        <f t="shared" si="0"/>
        <v>0.57894736842105265</v>
      </c>
      <c r="L7" s="46">
        <f t="shared" si="1"/>
        <v>19</v>
      </c>
      <c r="M7" s="49">
        <f>L7/F7</f>
        <v>0.15833333333333333</v>
      </c>
      <c r="N7" s="44">
        <v>34</v>
      </c>
      <c r="O7" s="45">
        <f>N7/R7</f>
        <v>0.37777777777777777</v>
      </c>
      <c r="P7" s="46">
        <v>56</v>
      </c>
      <c r="Q7" s="45">
        <f>P7/R7</f>
        <v>0.62222222222222223</v>
      </c>
      <c r="R7" s="46">
        <f>N7+P7</f>
        <v>90</v>
      </c>
      <c r="S7" s="49">
        <f>R7/F7</f>
        <v>0.75</v>
      </c>
      <c r="T7" s="44">
        <v>5</v>
      </c>
      <c r="U7" s="45">
        <f>T7/X7</f>
        <v>0.45454545454545453</v>
      </c>
      <c r="V7" s="46">
        <v>6</v>
      </c>
      <c r="W7" s="45">
        <f>V7/X7</f>
        <v>0.54545454545454541</v>
      </c>
      <c r="X7" s="46">
        <f>T7+V7</f>
        <v>11</v>
      </c>
      <c r="Y7" s="50">
        <f>X7/F7</f>
        <v>9.166666666666666E-2</v>
      </c>
    </row>
    <row r="8" spans="1:25" ht="16.5" customHeight="1">
      <c r="A8" s="40" t="s">
        <v>50</v>
      </c>
      <c r="B8" s="30">
        <f>H8+N8+T8</f>
        <v>47</v>
      </c>
      <c r="C8" s="31">
        <f>B8/F8</f>
        <v>0.376</v>
      </c>
      <c r="D8" s="32">
        <f>J8+P8+V8</f>
        <v>78</v>
      </c>
      <c r="E8" s="31">
        <f>D8/F8</f>
        <v>0.624</v>
      </c>
      <c r="F8" s="16">
        <f>B8+D8</f>
        <v>125</v>
      </c>
      <c r="G8" s="33">
        <f>F8/F8</f>
        <v>1</v>
      </c>
      <c r="H8" s="30">
        <v>8</v>
      </c>
      <c r="I8" s="31">
        <f>H8/L8</f>
        <v>0.42105263157894735</v>
      </c>
      <c r="J8" s="32">
        <v>11</v>
      </c>
      <c r="K8" s="31">
        <f>J8/L8</f>
        <v>0.57894736842105265</v>
      </c>
      <c r="L8" s="32">
        <f t="shared" ref="L8:L12" si="2">H8+J8</f>
        <v>19</v>
      </c>
      <c r="M8" s="37">
        <f>L8/F8</f>
        <v>0.152</v>
      </c>
      <c r="N8" s="30">
        <v>37</v>
      </c>
      <c r="O8" s="31">
        <f>N8/R8</f>
        <v>0.38144329896907214</v>
      </c>
      <c r="P8" s="32">
        <v>60</v>
      </c>
      <c r="Q8" s="31">
        <f>P8/R8</f>
        <v>0.61855670103092786</v>
      </c>
      <c r="R8" s="32">
        <f>N8+P8</f>
        <v>97</v>
      </c>
      <c r="S8" s="37">
        <f>R8/F8</f>
        <v>0.77600000000000002</v>
      </c>
      <c r="T8" s="30">
        <v>2</v>
      </c>
      <c r="U8" s="31">
        <f>T8/X8</f>
        <v>0.22222222222222221</v>
      </c>
      <c r="V8" s="32">
        <v>7</v>
      </c>
      <c r="W8" s="31">
        <f>V8/X8</f>
        <v>0.77777777777777779</v>
      </c>
      <c r="X8" s="32">
        <f>T8+V8</f>
        <v>9</v>
      </c>
      <c r="Y8" s="5">
        <f>X8/F8</f>
        <v>7.1999999999999995E-2</v>
      </c>
    </row>
    <row r="9" spans="1:25" ht="16.5" customHeight="1">
      <c r="A9" s="28" t="s">
        <v>32</v>
      </c>
      <c r="B9" s="30">
        <f>H9+N9+T9</f>
        <v>47</v>
      </c>
      <c r="C9" s="31">
        <f>B9/F9</f>
        <v>0.3671875</v>
      </c>
      <c r="D9" s="32">
        <f>J9+P9+V9</f>
        <v>81</v>
      </c>
      <c r="E9" s="31">
        <f>D9/F9</f>
        <v>0.6328125</v>
      </c>
      <c r="F9" s="16">
        <f>B9+D9</f>
        <v>128</v>
      </c>
      <c r="G9" s="33">
        <f>F9/F9</f>
        <v>1</v>
      </c>
      <c r="H9" s="30">
        <v>8</v>
      </c>
      <c r="I9" s="31">
        <f>H9/L9</f>
        <v>0.42105263157894735</v>
      </c>
      <c r="J9" s="32">
        <v>11</v>
      </c>
      <c r="K9" s="31">
        <f t="shared" ref="K9:K13" si="3">J9/L9</f>
        <v>0.57894736842105265</v>
      </c>
      <c r="L9" s="32">
        <f t="shared" si="2"/>
        <v>19</v>
      </c>
      <c r="M9" s="37">
        <f>L9/F9</f>
        <v>0.1484375</v>
      </c>
      <c r="N9" s="30">
        <v>35</v>
      </c>
      <c r="O9" s="31">
        <f>N9/R9</f>
        <v>0.36842105263157893</v>
      </c>
      <c r="P9" s="32">
        <v>60</v>
      </c>
      <c r="Q9" s="31">
        <f>P9/R9</f>
        <v>0.63157894736842102</v>
      </c>
      <c r="R9" s="32">
        <f>N9+P9</f>
        <v>95</v>
      </c>
      <c r="S9" s="37">
        <f>R9/F9</f>
        <v>0.7421875</v>
      </c>
      <c r="T9" s="30">
        <v>4</v>
      </c>
      <c r="U9" s="31">
        <f>T9/X9</f>
        <v>0.2857142857142857</v>
      </c>
      <c r="V9" s="32">
        <v>10</v>
      </c>
      <c r="W9" s="31">
        <f>V9/X9</f>
        <v>0.7142857142857143</v>
      </c>
      <c r="X9" s="32">
        <f>T9+V9</f>
        <v>14</v>
      </c>
      <c r="Y9" s="5">
        <f>X9/F9</f>
        <v>0.109375</v>
      </c>
    </row>
    <row r="10" spans="1:25" ht="16.5" customHeight="1">
      <c r="A10" s="28" t="s">
        <v>33</v>
      </c>
      <c r="B10" s="30">
        <f t="shared" ref="B10" si="4">H10+N10+T10</f>
        <v>46</v>
      </c>
      <c r="C10" s="31">
        <f t="shared" ref="C10" si="5">B10/F10</f>
        <v>0.35658914728682173</v>
      </c>
      <c r="D10" s="32">
        <f t="shared" ref="D10" si="6">J10+P10+V10</f>
        <v>83</v>
      </c>
      <c r="E10" s="31">
        <f t="shared" ref="E10" si="7">D10/F10</f>
        <v>0.64341085271317833</v>
      </c>
      <c r="F10" s="16">
        <f t="shared" ref="F10" si="8">B10+D10</f>
        <v>129</v>
      </c>
      <c r="G10" s="33">
        <f t="shared" ref="G10" si="9">F10/F10</f>
        <v>1</v>
      </c>
      <c r="H10" s="30">
        <v>8</v>
      </c>
      <c r="I10" s="31">
        <f t="shared" ref="I10" si="10">H10/L10</f>
        <v>0.44444444444444442</v>
      </c>
      <c r="J10" s="32">
        <v>10</v>
      </c>
      <c r="K10" s="31">
        <f t="shared" si="3"/>
        <v>0.55555555555555558</v>
      </c>
      <c r="L10" s="32">
        <f t="shared" si="2"/>
        <v>18</v>
      </c>
      <c r="M10" s="37">
        <f t="shared" ref="M10" si="11">L10/F10</f>
        <v>0.13953488372093023</v>
      </c>
      <c r="N10" s="30">
        <v>37</v>
      </c>
      <c r="O10" s="31">
        <f t="shared" ref="O10" si="12">N10/R10</f>
        <v>0.36274509803921567</v>
      </c>
      <c r="P10" s="32">
        <v>65</v>
      </c>
      <c r="Q10" s="31">
        <f t="shared" ref="Q10" si="13">P10/R10</f>
        <v>0.63725490196078427</v>
      </c>
      <c r="R10" s="32">
        <f t="shared" ref="R10" si="14">N10+P10</f>
        <v>102</v>
      </c>
      <c r="S10" s="37">
        <f t="shared" ref="S10" si="15">R10/F10</f>
        <v>0.79069767441860461</v>
      </c>
      <c r="T10" s="30">
        <v>1</v>
      </c>
      <c r="U10" s="31">
        <f t="shared" ref="U10" si="16">T10/X10</f>
        <v>0.1111111111111111</v>
      </c>
      <c r="V10" s="32">
        <v>8</v>
      </c>
      <c r="W10" s="31">
        <f t="shared" ref="W10" si="17">V10/X10</f>
        <v>0.88888888888888884</v>
      </c>
      <c r="X10" s="32">
        <f t="shared" ref="X10" si="18">T10+V10</f>
        <v>9</v>
      </c>
      <c r="Y10" s="5">
        <f t="shared" ref="Y10" si="19">X10/F10</f>
        <v>6.9767441860465115E-2</v>
      </c>
    </row>
    <row r="11" spans="1:25" ht="16.5" customHeight="1">
      <c r="A11" s="28" t="s">
        <v>34</v>
      </c>
      <c r="B11" s="34">
        <f t="shared" ref="B11" si="20">H11+N11+T11</f>
        <v>44</v>
      </c>
      <c r="C11" s="31">
        <f t="shared" ref="C11" si="21">B11/F11</f>
        <v>0.33333333333333331</v>
      </c>
      <c r="D11" s="35">
        <f t="shared" ref="D11" si="22">J11+P11+V11</f>
        <v>88</v>
      </c>
      <c r="E11" s="31">
        <f t="shared" ref="E11" si="23">D11/F11</f>
        <v>0.66666666666666663</v>
      </c>
      <c r="F11" s="20">
        <f t="shared" ref="F11" si="24">B11+D11</f>
        <v>132</v>
      </c>
      <c r="G11" s="33">
        <f t="shared" ref="G11" si="25">F11/F11</f>
        <v>1</v>
      </c>
      <c r="H11" s="30">
        <v>6</v>
      </c>
      <c r="I11" s="31">
        <f t="shared" ref="I11" si="26">H11/L11</f>
        <v>0.35294117647058826</v>
      </c>
      <c r="J11" s="32">
        <v>11</v>
      </c>
      <c r="K11" s="31">
        <f t="shared" si="3"/>
        <v>0.6470588235294118</v>
      </c>
      <c r="L11" s="32">
        <f t="shared" si="2"/>
        <v>17</v>
      </c>
      <c r="M11" s="37">
        <f t="shared" ref="M11" si="27">L11/F11</f>
        <v>0.12878787878787878</v>
      </c>
      <c r="N11" s="30">
        <v>36</v>
      </c>
      <c r="O11" s="31">
        <f t="shared" ref="O11" si="28">N11/R11</f>
        <v>0.34951456310679613</v>
      </c>
      <c r="P11" s="32">
        <v>67</v>
      </c>
      <c r="Q11" s="31">
        <f t="shared" ref="Q11" si="29">P11/R11</f>
        <v>0.65048543689320393</v>
      </c>
      <c r="R11" s="32">
        <f t="shared" ref="R11" si="30">N11+P11</f>
        <v>103</v>
      </c>
      <c r="S11" s="37">
        <f t="shared" ref="S11" si="31">R11/F11</f>
        <v>0.78030303030303028</v>
      </c>
      <c r="T11" s="30">
        <v>2</v>
      </c>
      <c r="U11" s="31">
        <f t="shared" ref="U11" si="32">T11/X11</f>
        <v>0.16666666666666666</v>
      </c>
      <c r="V11" s="32">
        <v>10</v>
      </c>
      <c r="W11" s="31">
        <f t="shared" ref="W11" si="33">V11/X11</f>
        <v>0.83333333333333337</v>
      </c>
      <c r="X11" s="32">
        <f t="shared" ref="X11" si="34">T11+V11</f>
        <v>12</v>
      </c>
      <c r="Y11" s="5">
        <f t="shared" ref="Y11" si="35">X11/F11</f>
        <v>9.0909090909090912E-2</v>
      </c>
    </row>
    <row r="12" spans="1:25" ht="16.5" customHeight="1">
      <c r="A12" s="28" t="s">
        <v>35</v>
      </c>
      <c r="B12" s="34">
        <f t="shared" ref="B12:B18" si="36">H12+N12+T12</f>
        <v>46</v>
      </c>
      <c r="C12" s="31">
        <f t="shared" ref="C12:C18" si="37">B12/F12</f>
        <v>0.35384615384615387</v>
      </c>
      <c r="D12" s="35">
        <f t="shared" ref="D12:D18" si="38">J12+P12+V12</f>
        <v>84</v>
      </c>
      <c r="E12" s="31">
        <f t="shared" ref="E12:E18" si="39">D12/F12</f>
        <v>0.64615384615384619</v>
      </c>
      <c r="F12" s="20">
        <f t="shared" ref="F12:F18" si="40">B12+D12</f>
        <v>130</v>
      </c>
      <c r="G12" s="33">
        <f t="shared" ref="G12:G18" si="41">F12/F12</f>
        <v>1</v>
      </c>
      <c r="H12" s="34">
        <v>6</v>
      </c>
      <c r="I12" s="31">
        <f t="shared" ref="I12:I18" si="42">H12/L12</f>
        <v>0.35294117647058826</v>
      </c>
      <c r="J12" s="35">
        <v>11</v>
      </c>
      <c r="K12" s="31">
        <f t="shared" si="3"/>
        <v>0.6470588235294118</v>
      </c>
      <c r="L12" s="35">
        <f t="shared" si="2"/>
        <v>17</v>
      </c>
      <c r="M12" s="37">
        <f t="shared" ref="M12:M16" si="43">L12/F12</f>
        <v>0.13076923076923078</v>
      </c>
      <c r="N12" s="34">
        <v>37</v>
      </c>
      <c r="O12" s="31">
        <f t="shared" ref="O12:O18" si="44">N12/R12</f>
        <v>0.37373737373737376</v>
      </c>
      <c r="P12" s="35">
        <v>62</v>
      </c>
      <c r="Q12" s="31">
        <f t="shared" ref="Q12:Q18" si="45">P12/R12</f>
        <v>0.6262626262626263</v>
      </c>
      <c r="R12" s="35">
        <f t="shared" ref="R12:R18" si="46">N12+P12</f>
        <v>99</v>
      </c>
      <c r="S12" s="37">
        <f t="shared" ref="S12:S18" si="47">R12/F12</f>
        <v>0.7615384615384615</v>
      </c>
      <c r="T12" s="34">
        <v>3</v>
      </c>
      <c r="U12" s="31">
        <f t="shared" ref="U12:U18" si="48">T12/X12</f>
        <v>0.21428571428571427</v>
      </c>
      <c r="V12" s="35">
        <v>11</v>
      </c>
      <c r="W12" s="31">
        <f t="shared" ref="W12:W18" si="49">V12/X12</f>
        <v>0.7857142857142857</v>
      </c>
      <c r="X12" s="35">
        <f t="shared" ref="X12:X18" si="50">T12+V12</f>
        <v>14</v>
      </c>
      <c r="Y12" s="5">
        <f t="shared" ref="Y12:Y18" si="51">X12/F12</f>
        <v>0.1076923076923077</v>
      </c>
    </row>
    <row r="13" spans="1:25" ht="16.5" customHeight="1">
      <c r="A13" s="28" t="s">
        <v>36</v>
      </c>
      <c r="B13" s="34">
        <f t="shared" si="36"/>
        <v>49</v>
      </c>
      <c r="C13" s="31">
        <f t="shared" si="37"/>
        <v>0.37984496124031009</v>
      </c>
      <c r="D13" s="35">
        <f t="shared" si="38"/>
        <v>80</v>
      </c>
      <c r="E13" s="31">
        <f t="shared" si="39"/>
        <v>0.62015503875968991</v>
      </c>
      <c r="F13" s="20">
        <f t="shared" si="40"/>
        <v>129</v>
      </c>
      <c r="G13" s="33">
        <f t="shared" si="41"/>
        <v>1</v>
      </c>
      <c r="H13" s="34">
        <v>7</v>
      </c>
      <c r="I13" s="31">
        <f t="shared" si="42"/>
        <v>0.41176470588235292</v>
      </c>
      <c r="J13" s="35">
        <v>10</v>
      </c>
      <c r="K13" s="31">
        <f t="shared" si="3"/>
        <v>0.58823529411764708</v>
      </c>
      <c r="L13" s="35">
        <v>17</v>
      </c>
      <c r="M13" s="37">
        <f t="shared" si="43"/>
        <v>0.13178294573643412</v>
      </c>
      <c r="N13" s="34">
        <v>41</v>
      </c>
      <c r="O13" s="31">
        <f t="shared" si="44"/>
        <v>0.42268041237113402</v>
      </c>
      <c r="P13" s="35">
        <v>56</v>
      </c>
      <c r="Q13" s="31">
        <f t="shared" si="45"/>
        <v>0.57731958762886593</v>
      </c>
      <c r="R13" s="35">
        <f t="shared" si="46"/>
        <v>97</v>
      </c>
      <c r="S13" s="37">
        <f t="shared" si="47"/>
        <v>0.75193798449612403</v>
      </c>
      <c r="T13" s="34">
        <v>1</v>
      </c>
      <c r="U13" s="31">
        <f t="shared" si="48"/>
        <v>6.6666666666666666E-2</v>
      </c>
      <c r="V13" s="35">
        <v>14</v>
      </c>
      <c r="W13" s="31">
        <f t="shared" si="49"/>
        <v>0.93333333333333335</v>
      </c>
      <c r="X13" s="35">
        <f t="shared" si="50"/>
        <v>15</v>
      </c>
      <c r="Y13" s="5">
        <f t="shared" si="51"/>
        <v>0.11627906976744186</v>
      </c>
    </row>
    <row r="14" spans="1:25" ht="16.5" customHeight="1">
      <c r="A14" s="28" t="s">
        <v>37</v>
      </c>
      <c r="B14" s="34">
        <f t="shared" si="36"/>
        <v>53</v>
      </c>
      <c r="C14" s="31">
        <f t="shared" si="37"/>
        <v>0.44166666666666665</v>
      </c>
      <c r="D14" s="35">
        <f t="shared" si="38"/>
        <v>67</v>
      </c>
      <c r="E14" s="31">
        <f t="shared" si="39"/>
        <v>0.55833333333333335</v>
      </c>
      <c r="F14" s="20">
        <f t="shared" si="40"/>
        <v>120</v>
      </c>
      <c r="G14" s="33">
        <f t="shared" si="41"/>
        <v>1</v>
      </c>
      <c r="H14" s="34">
        <v>7</v>
      </c>
      <c r="I14" s="31">
        <f t="shared" si="42"/>
        <v>0.3888888888888889</v>
      </c>
      <c r="J14" s="35">
        <v>11</v>
      </c>
      <c r="K14" s="31">
        <f t="shared" ref="K14:K18" si="52">J14/L14</f>
        <v>0.61111111111111116</v>
      </c>
      <c r="L14" s="35">
        <v>18</v>
      </c>
      <c r="M14" s="37">
        <f t="shared" si="43"/>
        <v>0.15</v>
      </c>
      <c r="N14" s="34">
        <v>43</v>
      </c>
      <c r="O14" s="31">
        <f t="shared" si="44"/>
        <v>0.47252747252747251</v>
      </c>
      <c r="P14" s="35">
        <v>48</v>
      </c>
      <c r="Q14" s="31">
        <f t="shared" si="45"/>
        <v>0.52747252747252749</v>
      </c>
      <c r="R14" s="35">
        <f t="shared" si="46"/>
        <v>91</v>
      </c>
      <c r="S14" s="37">
        <f t="shared" si="47"/>
        <v>0.7583333333333333</v>
      </c>
      <c r="T14" s="34">
        <v>3</v>
      </c>
      <c r="U14" s="31">
        <f t="shared" si="48"/>
        <v>0.27272727272727271</v>
      </c>
      <c r="V14" s="35">
        <v>8</v>
      </c>
      <c r="W14" s="31">
        <f t="shared" si="49"/>
        <v>0.72727272727272729</v>
      </c>
      <c r="X14" s="35">
        <f t="shared" si="50"/>
        <v>11</v>
      </c>
      <c r="Y14" s="5">
        <f t="shared" si="51"/>
        <v>9.166666666666666E-2</v>
      </c>
    </row>
    <row r="15" spans="1:25" ht="16.5" customHeight="1">
      <c r="A15" s="28" t="s">
        <v>38</v>
      </c>
      <c r="B15" s="34">
        <f t="shared" si="36"/>
        <v>49</v>
      </c>
      <c r="C15" s="31">
        <f t="shared" si="37"/>
        <v>0.3983739837398374</v>
      </c>
      <c r="D15" s="35">
        <f t="shared" si="38"/>
        <v>74</v>
      </c>
      <c r="E15" s="31">
        <f t="shared" si="39"/>
        <v>0.60162601626016265</v>
      </c>
      <c r="F15" s="20">
        <f t="shared" si="40"/>
        <v>123</v>
      </c>
      <c r="G15" s="33">
        <f t="shared" si="41"/>
        <v>1</v>
      </c>
      <c r="H15" s="34">
        <v>8</v>
      </c>
      <c r="I15" s="31">
        <f t="shared" si="42"/>
        <v>0.42105263157894735</v>
      </c>
      <c r="J15" s="35">
        <v>11</v>
      </c>
      <c r="K15" s="31">
        <f t="shared" si="52"/>
        <v>0.57894736842105265</v>
      </c>
      <c r="L15" s="35">
        <v>19</v>
      </c>
      <c r="M15" s="37">
        <f t="shared" si="43"/>
        <v>0.15447154471544716</v>
      </c>
      <c r="N15" s="34">
        <v>33</v>
      </c>
      <c r="O15" s="31">
        <f t="shared" si="44"/>
        <v>0.375</v>
      </c>
      <c r="P15" s="35">
        <v>55</v>
      </c>
      <c r="Q15" s="31">
        <f t="shared" si="45"/>
        <v>0.625</v>
      </c>
      <c r="R15" s="35">
        <f t="shared" si="46"/>
        <v>88</v>
      </c>
      <c r="S15" s="37">
        <f t="shared" si="47"/>
        <v>0.71544715447154472</v>
      </c>
      <c r="T15" s="34">
        <v>8</v>
      </c>
      <c r="U15" s="31">
        <f t="shared" si="48"/>
        <v>0.5</v>
      </c>
      <c r="V15" s="35">
        <v>8</v>
      </c>
      <c r="W15" s="31">
        <f t="shared" si="49"/>
        <v>0.5</v>
      </c>
      <c r="X15" s="35">
        <f t="shared" si="50"/>
        <v>16</v>
      </c>
      <c r="Y15" s="5">
        <f t="shared" si="51"/>
        <v>0.13008130081300814</v>
      </c>
    </row>
    <row r="16" spans="1:25" ht="16.5" customHeight="1">
      <c r="A16" s="28" t="s">
        <v>39</v>
      </c>
      <c r="B16" s="34">
        <f t="shared" si="36"/>
        <v>42</v>
      </c>
      <c r="C16" s="36">
        <f t="shared" si="37"/>
        <v>0.34710743801652894</v>
      </c>
      <c r="D16" s="35">
        <f t="shared" si="38"/>
        <v>79</v>
      </c>
      <c r="E16" s="36">
        <f t="shared" si="39"/>
        <v>0.65289256198347112</v>
      </c>
      <c r="F16" s="20">
        <f t="shared" si="40"/>
        <v>121</v>
      </c>
      <c r="G16" s="33">
        <f t="shared" si="41"/>
        <v>1</v>
      </c>
      <c r="H16" s="34">
        <v>4</v>
      </c>
      <c r="I16" s="36">
        <f t="shared" si="42"/>
        <v>0.25</v>
      </c>
      <c r="J16" s="35">
        <v>12</v>
      </c>
      <c r="K16" s="36">
        <f t="shared" si="52"/>
        <v>0.75</v>
      </c>
      <c r="L16" s="35">
        <f>H16+J16</f>
        <v>16</v>
      </c>
      <c r="M16" s="33">
        <f t="shared" si="43"/>
        <v>0.13223140495867769</v>
      </c>
      <c r="N16" s="34">
        <v>34</v>
      </c>
      <c r="O16" s="36">
        <f t="shared" si="44"/>
        <v>0.36956521739130432</v>
      </c>
      <c r="P16" s="35">
        <v>58</v>
      </c>
      <c r="Q16" s="36">
        <f t="shared" si="45"/>
        <v>0.63043478260869568</v>
      </c>
      <c r="R16" s="35">
        <f t="shared" si="46"/>
        <v>92</v>
      </c>
      <c r="S16" s="33">
        <f t="shared" si="47"/>
        <v>0.76033057851239672</v>
      </c>
      <c r="T16" s="34">
        <v>4</v>
      </c>
      <c r="U16" s="36">
        <f t="shared" si="48"/>
        <v>0.30769230769230771</v>
      </c>
      <c r="V16" s="35">
        <v>9</v>
      </c>
      <c r="W16" s="36">
        <f t="shared" si="49"/>
        <v>0.69230769230769229</v>
      </c>
      <c r="X16" s="35">
        <f t="shared" si="50"/>
        <v>13</v>
      </c>
      <c r="Y16" s="5">
        <f t="shared" si="51"/>
        <v>0.10743801652892562</v>
      </c>
    </row>
    <row r="17" spans="1:25" ht="16.5" customHeight="1">
      <c r="A17" s="28" t="s">
        <v>40</v>
      </c>
      <c r="B17" s="9">
        <f t="shared" si="36"/>
        <v>41</v>
      </c>
      <c r="C17" s="8">
        <f t="shared" si="37"/>
        <v>0.35964912280701755</v>
      </c>
      <c r="D17" s="20">
        <f t="shared" si="38"/>
        <v>73</v>
      </c>
      <c r="E17" s="8">
        <f t="shared" si="39"/>
        <v>0.64035087719298245</v>
      </c>
      <c r="F17" s="20">
        <f t="shared" si="40"/>
        <v>114</v>
      </c>
      <c r="G17" s="5">
        <f t="shared" si="41"/>
        <v>1</v>
      </c>
      <c r="H17" s="9">
        <v>4</v>
      </c>
      <c r="I17" s="8">
        <f t="shared" si="42"/>
        <v>0.33333333333333331</v>
      </c>
      <c r="J17" s="20">
        <v>8</v>
      </c>
      <c r="K17" s="8">
        <f t="shared" si="52"/>
        <v>0.66666666666666663</v>
      </c>
      <c r="L17" s="20">
        <f>H17+J17</f>
        <v>12</v>
      </c>
      <c r="M17" s="5">
        <f t="shared" ref="M17:M18" si="53">L17/F17</f>
        <v>0.10526315789473684</v>
      </c>
      <c r="N17" s="34">
        <v>34</v>
      </c>
      <c r="O17" s="8">
        <f t="shared" si="44"/>
        <v>0.37777777777777777</v>
      </c>
      <c r="P17" s="35">
        <v>56</v>
      </c>
      <c r="Q17" s="8">
        <f t="shared" si="45"/>
        <v>0.62222222222222223</v>
      </c>
      <c r="R17" s="35">
        <f t="shared" si="46"/>
        <v>90</v>
      </c>
      <c r="S17" s="5">
        <f t="shared" si="47"/>
        <v>0.78947368421052633</v>
      </c>
      <c r="T17" s="34">
        <v>3</v>
      </c>
      <c r="U17" s="8">
        <f t="shared" si="48"/>
        <v>0.25</v>
      </c>
      <c r="V17" s="35">
        <v>9</v>
      </c>
      <c r="W17" s="8">
        <f t="shared" si="49"/>
        <v>0.75</v>
      </c>
      <c r="X17" s="35">
        <f t="shared" si="50"/>
        <v>12</v>
      </c>
      <c r="Y17" s="5">
        <f t="shared" si="51"/>
        <v>0.10526315789473684</v>
      </c>
    </row>
    <row r="18" spans="1:25" ht="16.5" customHeight="1">
      <c r="A18" s="29" t="s">
        <v>41</v>
      </c>
      <c r="B18" s="15">
        <f t="shared" si="36"/>
        <v>37</v>
      </c>
      <c r="C18" s="12">
        <f t="shared" si="37"/>
        <v>0.38144329896907214</v>
      </c>
      <c r="D18" s="23">
        <f t="shared" si="38"/>
        <v>60</v>
      </c>
      <c r="E18" s="12">
        <f t="shared" si="39"/>
        <v>0.61855670103092786</v>
      </c>
      <c r="F18" s="23">
        <f t="shared" si="40"/>
        <v>97</v>
      </c>
      <c r="G18" s="14">
        <f t="shared" si="41"/>
        <v>1</v>
      </c>
      <c r="H18" s="15">
        <v>4</v>
      </c>
      <c r="I18" s="12">
        <f t="shared" si="42"/>
        <v>0.30769230769230771</v>
      </c>
      <c r="J18" s="23">
        <v>9</v>
      </c>
      <c r="K18" s="12">
        <f t="shared" si="52"/>
        <v>0.69230769230769229</v>
      </c>
      <c r="L18" s="23">
        <f>H18+J18</f>
        <v>13</v>
      </c>
      <c r="M18" s="14">
        <f t="shared" si="53"/>
        <v>0.13402061855670103</v>
      </c>
      <c r="N18" s="38">
        <v>29</v>
      </c>
      <c r="O18" s="12">
        <f t="shared" si="44"/>
        <v>0.37179487179487181</v>
      </c>
      <c r="P18" s="39">
        <v>49</v>
      </c>
      <c r="Q18" s="12">
        <f t="shared" si="45"/>
        <v>0.62820512820512819</v>
      </c>
      <c r="R18" s="39">
        <f t="shared" si="46"/>
        <v>78</v>
      </c>
      <c r="S18" s="14">
        <f t="shared" si="47"/>
        <v>0.80412371134020622</v>
      </c>
      <c r="T18" s="38">
        <v>4</v>
      </c>
      <c r="U18" s="12">
        <f t="shared" si="48"/>
        <v>0.66666666666666663</v>
      </c>
      <c r="V18" s="39">
        <v>2</v>
      </c>
      <c r="W18" s="12">
        <f t="shared" si="49"/>
        <v>0.33333333333333331</v>
      </c>
      <c r="X18" s="39">
        <f t="shared" si="50"/>
        <v>6</v>
      </c>
      <c r="Y18" s="14">
        <f t="shared" si="51"/>
        <v>6.1855670103092786E-2</v>
      </c>
    </row>
  </sheetData>
  <mergeCells count="19">
    <mergeCell ref="A1:Y1"/>
    <mergeCell ref="A2:Y2"/>
    <mergeCell ref="B3:G3"/>
    <mergeCell ref="H3:M3"/>
    <mergeCell ref="N3:S3"/>
    <mergeCell ref="T3:Y3"/>
    <mergeCell ref="V4:W4"/>
    <mergeCell ref="X4:Y4"/>
    <mergeCell ref="A3:A5"/>
    <mergeCell ref="L4:M4"/>
    <mergeCell ref="N4:O4"/>
    <mergeCell ref="P4:Q4"/>
    <mergeCell ref="R4:S4"/>
    <mergeCell ref="T4:U4"/>
    <mergeCell ref="B4:C4"/>
    <mergeCell ref="D4:E4"/>
    <mergeCell ref="F4:G4"/>
    <mergeCell ref="H4:I4"/>
    <mergeCell ref="J4:K4"/>
  </mergeCells>
  <phoneticPr fontId="15" type="noConversion"/>
  <pageMargins left="0.69930555555555596" right="0.69930555555555596" top="0.75" bottom="0.75" header="0.3" footer="0.3"/>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view="pageBreakPreview" topLeftCell="A8" zoomScaleNormal="100" zoomScaleSheetLayoutView="100" workbookViewId="0">
      <selection activeCell="M18" sqref="A3:M18"/>
    </sheetView>
  </sheetViews>
  <sheetFormatPr defaultColWidth="9" defaultRowHeight="16.5"/>
  <cols>
    <col min="1" max="1" width="25" customWidth="1"/>
    <col min="2" max="2" width="7.625" customWidth="1"/>
    <col min="3" max="3" width="10.625" customWidth="1"/>
    <col min="4" max="4" width="7.625" customWidth="1"/>
    <col min="5" max="5" width="10.625" customWidth="1"/>
    <col min="6" max="6" width="7.625" customWidth="1"/>
    <col min="7" max="7" width="10.625" customWidth="1"/>
    <col min="8" max="8" width="7.625" customWidth="1"/>
    <col min="9" max="9" width="10.625" customWidth="1"/>
    <col min="10" max="10" width="7.625" customWidth="1"/>
    <col min="11" max="11" width="10.625" customWidth="1"/>
    <col min="12" max="12" width="7.625" customWidth="1"/>
    <col min="13" max="13" width="10.625" customWidth="1"/>
  </cols>
  <sheetData>
    <row r="1" spans="1:13" ht="39" customHeight="1">
      <c r="A1" s="77" t="s">
        <v>58</v>
      </c>
      <c r="B1" s="77"/>
      <c r="C1" s="77"/>
      <c r="D1" s="77"/>
      <c r="E1" s="77"/>
      <c r="F1" s="77"/>
      <c r="G1" s="77"/>
      <c r="H1" s="77"/>
      <c r="I1" s="77"/>
      <c r="J1" s="77"/>
      <c r="K1" s="77"/>
      <c r="L1" s="77"/>
      <c r="M1" s="77"/>
    </row>
    <row r="2" spans="1:13" ht="38.25" customHeight="1">
      <c r="A2" s="86" t="s">
        <v>56</v>
      </c>
      <c r="B2" s="86"/>
      <c r="C2" s="86"/>
      <c r="D2" s="86"/>
      <c r="E2" s="86"/>
      <c r="F2" s="86"/>
      <c r="G2" s="86"/>
      <c r="H2" s="86"/>
      <c r="I2" s="86"/>
      <c r="J2" s="86"/>
      <c r="K2" s="86"/>
      <c r="L2" s="86"/>
      <c r="M2" s="86"/>
    </row>
    <row r="3" spans="1:13" ht="56.25" customHeight="1">
      <c r="A3" s="93" t="s">
        <v>42</v>
      </c>
      <c r="B3" s="87" t="s">
        <v>1</v>
      </c>
      <c r="C3" s="88"/>
      <c r="D3" s="88"/>
      <c r="E3" s="88"/>
      <c r="F3" s="88"/>
      <c r="G3" s="89"/>
      <c r="H3" s="87" t="s">
        <v>59</v>
      </c>
      <c r="I3" s="88"/>
      <c r="J3" s="88"/>
      <c r="K3" s="88"/>
      <c r="L3" s="88"/>
      <c r="M3" s="89"/>
    </row>
    <row r="4" spans="1:13" ht="39" customHeight="1">
      <c r="A4" s="94"/>
      <c r="B4" s="90" t="s">
        <v>5</v>
      </c>
      <c r="C4" s="91"/>
      <c r="D4" s="91" t="s">
        <v>6</v>
      </c>
      <c r="E4" s="91"/>
      <c r="F4" s="91" t="s">
        <v>7</v>
      </c>
      <c r="G4" s="92"/>
      <c r="H4" s="90" t="s">
        <v>5</v>
      </c>
      <c r="I4" s="91"/>
      <c r="J4" s="91" t="s">
        <v>6</v>
      </c>
      <c r="K4" s="91"/>
      <c r="L4" s="91" t="s">
        <v>7</v>
      </c>
      <c r="M4" s="92"/>
    </row>
    <row r="5" spans="1:13" ht="50.1" customHeight="1">
      <c r="A5" s="94"/>
      <c r="B5" s="67" t="s">
        <v>8</v>
      </c>
      <c r="C5" s="68" t="s">
        <v>9</v>
      </c>
      <c r="D5" s="68" t="s">
        <v>10</v>
      </c>
      <c r="E5" s="68" t="s">
        <v>11</v>
      </c>
      <c r="F5" s="68" t="s">
        <v>12</v>
      </c>
      <c r="G5" s="69" t="s">
        <v>13</v>
      </c>
      <c r="H5" s="67" t="s">
        <v>14</v>
      </c>
      <c r="I5" s="68" t="s">
        <v>15</v>
      </c>
      <c r="J5" s="68" t="s">
        <v>16</v>
      </c>
      <c r="K5" s="68" t="s">
        <v>17</v>
      </c>
      <c r="L5" s="68" t="s">
        <v>18</v>
      </c>
      <c r="M5" s="69" t="s">
        <v>19</v>
      </c>
    </row>
    <row r="6" spans="1:13" s="27" customFormat="1">
      <c r="A6" s="40" t="s">
        <v>57</v>
      </c>
      <c r="B6" s="51">
        <v>708</v>
      </c>
      <c r="C6" s="52">
        <f>B6/F6</f>
        <v>0.36951983298538621</v>
      </c>
      <c r="D6" s="47">
        <v>1208</v>
      </c>
      <c r="E6" s="52">
        <f>D6/F6</f>
        <v>0.63048016701461373</v>
      </c>
      <c r="F6" s="47">
        <f>B6+D6</f>
        <v>1916</v>
      </c>
      <c r="G6" s="53">
        <v>1</v>
      </c>
      <c r="H6" s="51">
        <v>708</v>
      </c>
      <c r="I6" s="52">
        <f>H6/L6</f>
        <v>0.36951983298538621</v>
      </c>
      <c r="J6" s="47">
        <v>1208</v>
      </c>
      <c r="K6" s="52">
        <f>J6/L6</f>
        <v>0.63048016701461373</v>
      </c>
      <c r="L6" s="54">
        <f>H6+J6</f>
        <v>1916</v>
      </c>
      <c r="M6" s="53">
        <v>1</v>
      </c>
    </row>
    <row r="7" spans="1:13" s="27" customFormat="1">
      <c r="A7" s="40" t="s">
        <v>51</v>
      </c>
      <c r="B7" s="51">
        <v>642</v>
      </c>
      <c r="C7" s="52">
        <f>B7/F7</f>
        <v>0.3580591187953151</v>
      </c>
      <c r="D7" s="47">
        <v>1151</v>
      </c>
      <c r="E7" s="52">
        <f>D7/F7</f>
        <v>0.64194088120468484</v>
      </c>
      <c r="F7" s="47">
        <f t="shared" ref="F6:F7" si="0">B7+D7</f>
        <v>1793</v>
      </c>
      <c r="G7" s="53">
        <v>1</v>
      </c>
      <c r="H7" s="51">
        <v>642</v>
      </c>
      <c r="I7" s="52">
        <f>H7/L7</f>
        <v>0.3580591187953151</v>
      </c>
      <c r="J7" s="47">
        <v>1151</v>
      </c>
      <c r="K7" s="52">
        <f>J7/L7</f>
        <v>0.64194088120468484</v>
      </c>
      <c r="L7" s="54">
        <f>H7+J7</f>
        <v>1793</v>
      </c>
      <c r="M7" s="53">
        <v>1</v>
      </c>
    </row>
    <row r="8" spans="1:13" s="27" customFormat="1">
      <c r="A8" s="40" t="s">
        <v>60</v>
      </c>
      <c r="B8" s="51">
        <v>615</v>
      </c>
      <c r="C8" s="52">
        <f>B8/F8</f>
        <v>0.3403431101272828</v>
      </c>
      <c r="D8" s="47">
        <v>1192</v>
      </c>
      <c r="E8" s="52">
        <f>D8/F8</f>
        <v>0.6596568898727172</v>
      </c>
      <c r="F8" s="47">
        <f t="shared" ref="F8:F18" si="1">B8+D8</f>
        <v>1807</v>
      </c>
      <c r="G8" s="53">
        <v>1</v>
      </c>
      <c r="H8" s="51">
        <v>615</v>
      </c>
      <c r="I8" s="52">
        <f>H8/L8</f>
        <v>0.3403431101272828</v>
      </c>
      <c r="J8" s="47">
        <v>1192</v>
      </c>
      <c r="K8" s="52">
        <f>J8/L8</f>
        <v>0.6596568898727172</v>
      </c>
      <c r="L8" s="54">
        <f>H8+J8</f>
        <v>1807</v>
      </c>
      <c r="M8" s="53">
        <v>1</v>
      </c>
    </row>
    <row r="9" spans="1:13" s="27" customFormat="1">
      <c r="A9" s="40" t="s">
        <v>61</v>
      </c>
      <c r="B9" s="51">
        <v>641</v>
      </c>
      <c r="C9" s="52">
        <f>B9/F9</f>
        <v>0.33178053830227744</v>
      </c>
      <c r="D9" s="47">
        <v>1291</v>
      </c>
      <c r="E9" s="52">
        <f>D9/F9</f>
        <v>0.66821946169772262</v>
      </c>
      <c r="F9" s="47">
        <f t="shared" si="1"/>
        <v>1932</v>
      </c>
      <c r="G9" s="53">
        <v>1</v>
      </c>
      <c r="H9" s="51">
        <v>641</v>
      </c>
      <c r="I9" s="52">
        <f>H9/L9</f>
        <v>0.33178053830227744</v>
      </c>
      <c r="J9" s="47">
        <v>1291</v>
      </c>
      <c r="K9" s="52">
        <f>J9/L9</f>
        <v>0.66821946169772262</v>
      </c>
      <c r="L9" s="54">
        <f>H9+J9</f>
        <v>1932</v>
      </c>
      <c r="M9" s="53">
        <v>1</v>
      </c>
    </row>
    <row r="10" spans="1:13" s="27" customFormat="1">
      <c r="A10" s="40" t="s">
        <v>62</v>
      </c>
      <c r="B10" s="51">
        <v>647</v>
      </c>
      <c r="C10" s="52">
        <f t="shared" ref="C10:C14" si="2">B10/F10</f>
        <v>0.32366183091545775</v>
      </c>
      <c r="D10" s="47">
        <v>1352</v>
      </c>
      <c r="E10" s="52">
        <f t="shared" ref="E10:E14" si="3">D10/F10</f>
        <v>0.67633816908454225</v>
      </c>
      <c r="F10" s="47">
        <f t="shared" si="1"/>
        <v>1999</v>
      </c>
      <c r="G10" s="53">
        <v>1</v>
      </c>
      <c r="H10" s="51">
        <v>647</v>
      </c>
      <c r="I10" s="52">
        <f t="shared" ref="I10:I14" si="4">H10/L10</f>
        <v>0.32366183091545775</v>
      </c>
      <c r="J10" s="47">
        <v>1352</v>
      </c>
      <c r="K10" s="52">
        <f t="shared" ref="K10:K14" si="5">J10/L10</f>
        <v>0.67633816908454225</v>
      </c>
      <c r="L10" s="54">
        <f t="shared" ref="L10:L14" si="6">H10+J10</f>
        <v>1999</v>
      </c>
      <c r="M10" s="53">
        <v>1</v>
      </c>
    </row>
    <row r="11" spans="1:13">
      <c r="A11" s="40" t="s">
        <v>63</v>
      </c>
      <c r="B11" s="55">
        <v>665</v>
      </c>
      <c r="C11" s="52">
        <f t="shared" si="2"/>
        <v>0.3261402648357038</v>
      </c>
      <c r="D11" s="56">
        <v>1374</v>
      </c>
      <c r="E11" s="52">
        <f t="shared" si="3"/>
        <v>0.6738597351642962</v>
      </c>
      <c r="F11" s="56">
        <f t="shared" si="1"/>
        <v>2039</v>
      </c>
      <c r="G11" s="53">
        <v>1</v>
      </c>
      <c r="H11" s="55">
        <v>665</v>
      </c>
      <c r="I11" s="52">
        <f t="shared" si="4"/>
        <v>0.3261402648357038</v>
      </c>
      <c r="J11" s="56">
        <v>1374</v>
      </c>
      <c r="K11" s="52">
        <f t="shared" si="5"/>
        <v>0.6738597351642962</v>
      </c>
      <c r="L11" s="57">
        <f t="shared" si="6"/>
        <v>2039</v>
      </c>
      <c r="M11" s="53">
        <v>1</v>
      </c>
    </row>
    <row r="12" spans="1:13">
      <c r="A12" s="40" t="s">
        <v>64</v>
      </c>
      <c r="B12" s="55">
        <v>611</v>
      </c>
      <c r="C12" s="52">
        <f t="shared" si="2"/>
        <v>0.30796370967741937</v>
      </c>
      <c r="D12" s="56">
        <v>1373</v>
      </c>
      <c r="E12" s="52">
        <f t="shared" si="3"/>
        <v>0.69203629032258063</v>
      </c>
      <c r="F12" s="56">
        <f t="shared" si="1"/>
        <v>1984</v>
      </c>
      <c r="G12" s="53">
        <v>1</v>
      </c>
      <c r="H12" s="55">
        <v>611</v>
      </c>
      <c r="I12" s="52">
        <f t="shared" si="4"/>
        <v>0.30796370967741937</v>
      </c>
      <c r="J12" s="56">
        <v>1373</v>
      </c>
      <c r="K12" s="52">
        <f t="shared" si="5"/>
        <v>0.69203629032258063</v>
      </c>
      <c r="L12" s="57">
        <f t="shared" si="6"/>
        <v>1984</v>
      </c>
      <c r="M12" s="53">
        <v>1</v>
      </c>
    </row>
    <row r="13" spans="1:13">
      <c r="A13" s="40" t="s">
        <v>65</v>
      </c>
      <c r="B13" s="55">
        <v>559</v>
      </c>
      <c r="C13" s="52">
        <f t="shared" si="2"/>
        <v>0.30866924351187192</v>
      </c>
      <c r="D13" s="56">
        <v>1252</v>
      </c>
      <c r="E13" s="52">
        <f t="shared" si="3"/>
        <v>0.69133075648812814</v>
      </c>
      <c r="F13" s="56">
        <f t="shared" si="1"/>
        <v>1811</v>
      </c>
      <c r="G13" s="53">
        <f>C13+E13</f>
        <v>1</v>
      </c>
      <c r="H13" s="55">
        <v>559</v>
      </c>
      <c r="I13" s="52">
        <f t="shared" si="4"/>
        <v>0.30866924351187192</v>
      </c>
      <c r="J13" s="56">
        <v>1252</v>
      </c>
      <c r="K13" s="52">
        <f t="shared" si="5"/>
        <v>0.69133075648812814</v>
      </c>
      <c r="L13" s="57">
        <f t="shared" si="6"/>
        <v>1811</v>
      </c>
      <c r="M13" s="53">
        <f t="shared" ref="M13:M18" si="7">L13/F13</f>
        <v>1</v>
      </c>
    </row>
    <row r="14" spans="1:13">
      <c r="A14" s="40" t="s">
        <v>66</v>
      </c>
      <c r="B14" s="55">
        <v>619</v>
      </c>
      <c r="C14" s="52">
        <f t="shared" si="2"/>
        <v>0.31453252032520324</v>
      </c>
      <c r="D14" s="56">
        <v>1349</v>
      </c>
      <c r="E14" s="52">
        <f t="shared" si="3"/>
        <v>0.68546747967479671</v>
      </c>
      <c r="F14" s="56">
        <f t="shared" si="1"/>
        <v>1968</v>
      </c>
      <c r="G14" s="53">
        <f>C14+E14</f>
        <v>1</v>
      </c>
      <c r="H14" s="55">
        <v>619</v>
      </c>
      <c r="I14" s="52">
        <f t="shared" si="4"/>
        <v>0.31453252032520324</v>
      </c>
      <c r="J14" s="56">
        <v>1349</v>
      </c>
      <c r="K14" s="52">
        <f t="shared" si="5"/>
        <v>0.68546747967479671</v>
      </c>
      <c r="L14" s="57">
        <f t="shared" si="6"/>
        <v>1968</v>
      </c>
      <c r="M14" s="53">
        <f t="shared" si="7"/>
        <v>1</v>
      </c>
    </row>
    <row r="15" spans="1:13">
      <c r="A15" s="40" t="s">
        <v>67</v>
      </c>
      <c r="B15" s="55">
        <v>619</v>
      </c>
      <c r="C15" s="52">
        <f>B15/F15</f>
        <v>0.31437277805992891</v>
      </c>
      <c r="D15" s="56">
        <v>1350</v>
      </c>
      <c r="E15" s="52">
        <f>D15/F15</f>
        <v>0.68562722194007109</v>
      </c>
      <c r="F15" s="56">
        <f t="shared" si="1"/>
        <v>1969</v>
      </c>
      <c r="G15" s="53">
        <f>C15+E15</f>
        <v>1</v>
      </c>
      <c r="H15" s="55">
        <v>619</v>
      </c>
      <c r="I15" s="52">
        <f>H15/L15</f>
        <v>0.31437277805992891</v>
      </c>
      <c r="J15" s="56">
        <v>1350</v>
      </c>
      <c r="K15" s="52">
        <f>J15/L15</f>
        <v>0.68562722194007109</v>
      </c>
      <c r="L15" s="57">
        <f>H15+J15</f>
        <v>1969</v>
      </c>
      <c r="M15" s="53">
        <f>L15/F15</f>
        <v>1</v>
      </c>
    </row>
    <row r="16" spans="1:13">
      <c r="A16" s="40" t="s">
        <v>68</v>
      </c>
      <c r="B16" s="55">
        <v>770</v>
      </c>
      <c r="C16" s="52">
        <f t="shared" ref="C16:C18" si="8">B16/F16</f>
        <v>0.31364562118126271</v>
      </c>
      <c r="D16" s="56">
        <v>1685</v>
      </c>
      <c r="E16" s="52">
        <f t="shared" ref="E16:E18" si="9">D16/F16</f>
        <v>0.68635437881873729</v>
      </c>
      <c r="F16" s="56">
        <f t="shared" si="1"/>
        <v>2455</v>
      </c>
      <c r="G16" s="53">
        <f t="shared" ref="G16:G18" si="10">C16+E16</f>
        <v>1</v>
      </c>
      <c r="H16" s="55">
        <v>770</v>
      </c>
      <c r="I16" s="52">
        <f t="shared" ref="I16:I18" si="11">H16/L16</f>
        <v>0.31364562118126271</v>
      </c>
      <c r="J16" s="56">
        <v>1685</v>
      </c>
      <c r="K16" s="52">
        <f t="shared" ref="K16:K18" si="12">J16/L16</f>
        <v>0.68635437881873729</v>
      </c>
      <c r="L16" s="57">
        <f t="shared" ref="L16:L18" si="13">H16+J16</f>
        <v>2455</v>
      </c>
      <c r="M16" s="53">
        <f t="shared" si="7"/>
        <v>1</v>
      </c>
    </row>
    <row r="17" spans="1:13">
      <c r="A17" s="40" t="s">
        <v>69</v>
      </c>
      <c r="B17" s="55">
        <v>614</v>
      </c>
      <c r="C17" s="52">
        <f t="shared" si="8"/>
        <v>0.29863813229571984</v>
      </c>
      <c r="D17" s="56">
        <v>1442</v>
      </c>
      <c r="E17" s="52">
        <f t="shared" si="9"/>
        <v>0.70136186770428011</v>
      </c>
      <c r="F17" s="56">
        <f t="shared" si="1"/>
        <v>2056</v>
      </c>
      <c r="G17" s="53">
        <f t="shared" si="10"/>
        <v>1</v>
      </c>
      <c r="H17" s="55">
        <v>614</v>
      </c>
      <c r="I17" s="52">
        <f t="shared" si="11"/>
        <v>0.29863813229571984</v>
      </c>
      <c r="J17" s="56">
        <v>1442</v>
      </c>
      <c r="K17" s="52">
        <f t="shared" si="12"/>
        <v>0.70136186770428011</v>
      </c>
      <c r="L17" s="57">
        <f t="shared" si="13"/>
        <v>2056</v>
      </c>
      <c r="M17" s="53">
        <f t="shared" si="7"/>
        <v>1</v>
      </c>
    </row>
    <row r="18" spans="1:13" ht="17.25" thickBot="1">
      <c r="A18" s="58" t="s">
        <v>70</v>
      </c>
      <c r="B18" s="59">
        <v>642</v>
      </c>
      <c r="C18" s="60">
        <f t="shared" si="8"/>
        <v>0.29062924400181078</v>
      </c>
      <c r="D18" s="61">
        <v>1567</v>
      </c>
      <c r="E18" s="60">
        <f t="shared" si="9"/>
        <v>0.70937075599818922</v>
      </c>
      <c r="F18" s="61">
        <f t="shared" si="1"/>
        <v>2209</v>
      </c>
      <c r="G18" s="62">
        <f t="shared" si="10"/>
        <v>1</v>
      </c>
      <c r="H18" s="59">
        <v>642</v>
      </c>
      <c r="I18" s="60">
        <f t="shared" si="11"/>
        <v>0.29062924400181078</v>
      </c>
      <c r="J18" s="61">
        <v>1567</v>
      </c>
      <c r="K18" s="60">
        <f t="shared" si="12"/>
        <v>0.70937075599818922</v>
      </c>
      <c r="L18" s="63">
        <f t="shared" si="13"/>
        <v>2209</v>
      </c>
      <c r="M18" s="62">
        <f t="shared" si="7"/>
        <v>1</v>
      </c>
    </row>
  </sheetData>
  <mergeCells count="11">
    <mergeCell ref="A1:M1"/>
    <mergeCell ref="A2:M2"/>
    <mergeCell ref="B3:G3"/>
    <mergeCell ref="H3:M3"/>
    <mergeCell ref="B4:C4"/>
    <mergeCell ref="D4:E4"/>
    <mergeCell ref="F4:G4"/>
    <mergeCell ref="H4:I4"/>
    <mergeCell ref="J4:K4"/>
    <mergeCell ref="L4:M4"/>
    <mergeCell ref="A3:A5"/>
  </mergeCells>
  <phoneticPr fontId="16" type="noConversion"/>
  <pageMargins left="0.69930555555555596" right="0.69930555555555596" top="0.75" bottom="0.75" header="0.3" footer="0.3"/>
  <pageSetup paperSize="9" scale="9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8"/>
  <sheetViews>
    <sheetView tabSelected="1" view="pageBreakPreview" topLeftCell="A6" zoomScale="85" zoomScaleNormal="85" zoomScaleSheetLayoutView="85" workbookViewId="0">
      <selection activeCell="A18" sqref="A3:Y18"/>
    </sheetView>
  </sheetViews>
  <sheetFormatPr defaultColWidth="9" defaultRowHeight="16.5"/>
  <cols>
    <col min="1" max="1" width="24" customWidth="1"/>
    <col min="2" max="2" width="10" customWidth="1"/>
    <col min="3" max="3" width="10.625" customWidth="1"/>
    <col min="4" max="4" width="10" customWidth="1"/>
    <col min="5" max="5" width="10.625" customWidth="1"/>
    <col min="6" max="6" width="11.75" customWidth="1"/>
    <col min="7" max="7" width="10.625" customWidth="1"/>
    <col min="8" max="8" width="10" customWidth="1"/>
    <col min="9" max="9" width="10.625" customWidth="1"/>
    <col min="10" max="10" width="10" customWidth="1"/>
    <col min="11" max="11" width="10.625" customWidth="1"/>
    <col min="12" max="12" width="10" customWidth="1"/>
    <col min="13" max="13" width="10.625" customWidth="1"/>
    <col min="14" max="14" width="9.5" customWidth="1"/>
    <col min="15" max="15" width="10.625" customWidth="1"/>
    <col min="16" max="16" width="9.75" customWidth="1"/>
    <col min="17" max="17" width="10.625" customWidth="1"/>
    <col min="18" max="18" width="9" customWidth="1"/>
    <col min="19" max="19" width="10.625" customWidth="1"/>
    <col min="20" max="20" width="9" customWidth="1"/>
    <col min="21" max="21" width="10.625" customWidth="1"/>
    <col min="22" max="22" width="10" customWidth="1"/>
    <col min="23" max="23" width="10.625" customWidth="1"/>
    <col min="24" max="24" width="9" customWidth="1"/>
    <col min="25" max="25" width="10.625" customWidth="1"/>
  </cols>
  <sheetData>
    <row r="1" spans="1:26" ht="39" customHeight="1">
      <c r="A1" s="77" t="s">
        <v>55</v>
      </c>
      <c r="B1" s="77"/>
      <c r="C1" s="77"/>
      <c r="D1" s="77"/>
      <c r="E1" s="77"/>
      <c r="F1" s="77"/>
      <c r="G1" s="77"/>
      <c r="H1" s="77"/>
      <c r="I1" s="77"/>
      <c r="J1" s="77"/>
      <c r="K1" s="77"/>
      <c r="L1" s="77"/>
      <c r="M1" s="77"/>
      <c r="N1" s="77"/>
      <c r="O1" s="77"/>
      <c r="P1" s="77"/>
      <c r="Q1" s="77"/>
      <c r="R1" s="77"/>
      <c r="S1" s="77"/>
      <c r="T1" s="77"/>
      <c r="U1" s="77"/>
      <c r="V1" s="77"/>
      <c r="W1" s="77"/>
      <c r="X1" s="77"/>
      <c r="Y1" s="77"/>
    </row>
    <row r="2" spans="1:26" ht="40.5" customHeight="1">
      <c r="A2" s="78" t="s">
        <v>54</v>
      </c>
      <c r="B2" s="79"/>
      <c r="C2" s="79"/>
      <c r="D2" s="79"/>
      <c r="E2" s="79"/>
      <c r="F2" s="79"/>
      <c r="G2" s="79"/>
      <c r="H2" s="79"/>
      <c r="I2" s="79"/>
      <c r="J2" s="79"/>
      <c r="K2" s="79"/>
      <c r="L2" s="79"/>
      <c r="M2" s="79"/>
      <c r="N2" s="79"/>
      <c r="O2" s="79"/>
      <c r="P2" s="79"/>
      <c r="Q2" s="79"/>
      <c r="R2" s="79"/>
      <c r="S2" s="79"/>
      <c r="T2" s="79"/>
      <c r="U2" s="79"/>
      <c r="V2" s="79"/>
      <c r="W2" s="79"/>
      <c r="X2" s="79"/>
      <c r="Y2" s="79"/>
    </row>
    <row r="3" spans="1:26" ht="131.25" customHeight="1">
      <c r="A3" s="95" t="s">
        <v>43</v>
      </c>
      <c r="B3" s="80" t="s">
        <v>1</v>
      </c>
      <c r="C3" s="81"/>
      <c r="D3" s="81"/>
      <c r="E3" s="81"/>
      <c r="F3" s="81"/>
      <c r="G3" s="82"/>
      <c r="H3" s="97" t="s">
        <v>44</v>
      </c>
      <c r="I3" s="98"/>
      <c r="J3" s="98"/>
      <c r="K3" s="98"/>
      <c r="L3" s="98"/>
      <c r="M3" s="85"/>
      <c r="N3" s="97" t="s">
        <v>45</v>
      </c>
      <c r="O3" s="98"/>
      <c r="P3" s="98"/>
      <c r="Q3" s="98"/>
      <c r="R3" s="98"/>
      <c r="S3" s="85"/>
      <c r="T3" s="83" t="s">
        <v>46</v>
      </c>
      <c r="U3" s="84"/>
      <c r="V3" s="84"/>
      <c r="W3" s="84"/>
      <c r="X3" s="84"/>
      <c r="Y3" s="85"/>
    </row>
    <row r="4" spans="1:26" ht="35.25" customHeight="1">
      <c r="A4" s="96"/>
      <c r="B4" s="75" t="s">
        <v>5</v>
      </c>
      <c r="C4" s="71"/>
      <c r="D4" s="71" t="s">
        <v>6</v>
      </c>
      <c r="E4" s="71"/>
      <c r="F4" s="71" t="s">
        <v>7</v>
      </c>
      <c r="G4" s="72"/>
      <c r="H4" s="75" t="s">
        <v>5</v>
      </c>
      <c r="I4" s="71"/>
      <c r="J4" s="71" t="s">
        <v>6</v>
      </c>
      <c r="K4" s="71"/>
      <c r="L4" s="71" t="s">
        <v>7</v>
      </c>
      <c r="M4" s="72"/>
      <c r="N4" s="75" t="s">
        <v>5</v>
      </c>
      <c r="O4" s="71"/>
      <c r="P4" s="71" t="s">
        <v>6</v>
      </c>
      <c r="Q4" s="71"/>
      <c r="R4" s="71" t="s">
        <v>7</v>
      </c>
      <c r="S4" s="72"/>
      <c r="T4" s="75" t="s">
        <v>5</v>
      </c>
      <c r="U4" s="71"/>
      <c r="V4" s="71" t="s">
        <v>6</v>
      </c>
      <c r="W4" s="71"/>
      <c r="X4" s="71" t="s">
        <v>7</v>
      </c>
      <c r="Y4" s="72"/>
    </row>
    <row r="5" spans="1:26" ht="63.75" customHeight="1">
      <c r="A5" s="96"/>
      <c r="B5" s="66" t="s">
        <v>8</v>
      </c>
      <c r="C5" s="64" t="s">
        <v>9</v>
      </c>
      <c r="D5" s="64" t="s">
        <v>10</v>
      </c>
      <c r="E5" s="64" t="s">
        <v>11</v>
      </c>
      <c r="F5" s="64" t="s">
        <v>12</v>
      </c>
      <c r="G5" s="65" t="s">
        <v>13</v>
      </c>
      <c r="H5" s="66" t="s">
        <v>14</v>
      </c>
      <c r="I5" s="64" t="s">
        <v>15</v>
      </c>
      <c r="J5" s="64" t="s">
        <v>16</v>
      </c>
      <c r="K5" s="64" t="s">
        <v>17</v>
      </c>
      <c r="L5" s="64" t="s">
        <v>18</v>
      </c>
      <c r="M5" s="65" t="s">
        <v>19</v>
      </c>
      <c r="N5" s="66" t="s">
        <v>20</v>
      </c>
      <c r="O5" s="64" t="s">
        <v>21</v>
      </c>
      <c r="P5" s="64" t="s">
        <v>22</v>
      </c>
      <c r="Q5" s="64" t="s">
        <v>23</v>
      </c>
      <c r="R5" s="64" t="s">
        <v>24</v>
      </c>
      <c r="S5" s="65" t="s">
        <v>25</v>
      </c>
      <c r="T5" s="66" t="s">
        <v>26</v>
      </c>
      <c r="U5" s="64" t="s">
        <v>27</v>
      </c>
      <c r="V5" s="64" t="s">
        <v>47</v>
      </c>
      <c r="W5" s="64" t="s">
        <v>29</v>
      </c>
      <c r="X5" s="64" t="s">
        <v>30</v>
      </c>
      <c r="Y5" s="65" t="s">
        <v>31</v>
      </c>
    </row>
    <row r="6" spans="1:26" ht="16.5" customHeight="1">
      <c r="A6" s="43" t="s">
        <v>57</v>
      </c>
      <c r="B6" s="70">
        <v>64789</v>
      </c>
      <c r="C6" s="52">
        <f>B6/F6</f>
        <v>0.52349671143000276</v>
      </c>
      <c r="D6" s="70">
        <v>58973</v>
      </c>
      <c r="E6" s="52">
        <f>D6/F6</f>
        <v>0.47650328856999724</v>
      </c>
      <c r="F6" s="70">
        <f>B6+D6</f>
        <v>123762</v>
      </c>
      <c r="G6" s="50">
        <f t="shared" ref="G6" si="0">F6/F6</f>
        <v>1</v>
      </c>
      <c r="H6" s="6" t="s">
        <v>48</v>
      </c>
      <c r="I6" s="41"/>
      <c r="J6" s="16" t="s">
        <v>48</v>
      </c>
      <c r="K6" s="41"/>
      <c r="L6" s="16" t="s">
        <v>48</v>
      </c>
      <c r="M6" s="42"/>
      <c r="N6" s="6" t="s">
        <v>48</v>
      </c>
      <c r="O6" s="41"/>
      <c r="P6" s="16" t="s">
        <v>48</v>
      </c>
      <c r="Q6" s="41"/>
      <c r="R6" s="16" t="s">
        <v>48</v>
      </c>
      <c r="S6" s="42"/>
      <c r="T6" s="70">
        <v>64789</v>
      </c>
      <c r="U6" s="52">
        <f>T6/X6</f>
        <v>0.52349671143000276</v>
      </c>
      <c r="V6" s="70">
        <v>58973</v>
      </c>
      <c r="W6" s="52">
        <f>V6/X6</f>
        <v>0.47650328856999724</v>
      </c>
      <c r="X6" s="70">
        <f>T6+V6</f>
        <v>123762</v>
      </c>
      <c r="Y6" s="50">
        <f t="shared" ref="Y6" si="1">X6/X6</f>
        <v>1</v>
      </c>
    </row>
    <row r="7" spans="1:26" ht="16.5" customHeight="1">
      <c r="A7" s="43" t="s">
        <v>51</v>
      </c>
      <c r="B7" s="10">
        <v>61081</v>
      </c>
      <c r="C7" s="3">
        <f t="shared" ref="C7" si="2">B7/F7</f>
        <v>0.51200355412496434</v>
      </c>
      <c r="D7" s="4">
        <v>58217</v>
      </c>
      <c r="E7" s="3">
        <f t="shared" ref="E7" si="3">D7/F7</f>
        <v>0.4879964458750356</v>
      </c>
      <c r="F7" s="4">
        <f>B7+D7</f>
        <v>119298</v>
      </c>
      <c r="G7" s="5">
        <f t="shared" ref="G7" si="4">F7/F7</f>
        <v>1</v>
      </c>
      <c r="H7" s="6" t="s">
        <v>48</v>
      </c>
      <c r="I7" s="41"/>
      <c r="J7" s="16" t="s">
        <v>48</v>
      </c>
      <c r="K7" s="41"/>
      <c r="L7" s="16" t="s">
        <v>48</v>
      </c>
      <c r="M7" s="42"/>
      <c r="N7" s="6" t="s">
        <v>48</v>
      </c>
      <c r="O7" s="41"/>
      <c r="P7" s="16" t="s">
        <v>48</v>
      </c>
      <c r="Q7" s="41"/>
      <c r="R7" s="16" t="s">
        <v>48</v>
      </c>
      <c r="S7" s="42"/>
      <c r="T7" s="4">
        <v>61081</v>
      </c>
      <c r="U7" s="3">
        <f>T7/X7</f>
        <v>0.51200355412496434</v>
      </c>
      <c r="V7" s="4">
        <v>58217</v>
      </c>
      <c r="W7" s="3">
        <f>V7/X7</f>
        <v>0.4879964458750356</v>
      </c>
      <c r="X7" s="4">
        <f>T7+V7</f>
        <v>119298</v>
      </c>
      <c r="Y7" s="5">
        <f t="shared" ref="Y7" si="5">X7/X7</f>
        <v>1</v>
      </c>
    </row>
    <row r="8" spans="1:26" ht="16.5" customHeight="1">
      <c r="A8" s="43" t="s">
        <v>49</v>
      </c>
      <c r="B8" s="10">
        <v>55330</v>
      </c>
      <c r="C8" s="3">
        <f t="shared" ref="C8:C13" si="6">B8/F8</f>
        <v>0.49147273050275359</v>
      </c>
      <c r="D8" s="4">
        <v>57250</v>
      </c>
      <c r="E8" s="3">
        <f t="shared" ref="E8:E13" si="7">D8/F8</f>
        <v>0.50852726949724636</v>
      </c>
      <c r="F8" s="4">
        <f t="shared" ref="F8:F12" si="8">B8+D8</f>
        <v>112580</v>
      </c>
      <c r="G8" s="5">
        <f t="shared" ref="G8:G12" si="9">F8/F8</f>
        <v>1</v>
      </c>
      <c r="H8" s="6" t="s">
        <v>48</v>
      </c>
      <c r="I8" s="41"/>
      <c r="J8" s="16" t="s">
        <v>48</v>
      </c>
      <c r="K8" s="41"/>
      <c r="L8" s="16" t="s">
        <v>48</v>
      </c>
      <c r="M8" s="42"/>
      <c r="N8" s="6" t="s">
        <v>48</v>
      </c>
      <c r="O8" s="41"/>
      <c r="P8" s="16" t="s">
        <v>48</v>
      </c>
      <c r="Q8" s="41"/>
      <c r="R8" s="16" t="s">
        <v>48</v>
      </c>
      <c r="S8" s="42"/>
      <c r="T8" s="4">
        <v>55330</v>
      </c>
      <c r="U8" s="3">
        <f>T8/X8</f>
        <v>0.49147273050275359</v>
      </c>
      <c r="V8" s="4">
        <v>57250</v>
      </c>
      <c r="W8" s="3">
        <f>V8/X8</f>
        <v>0.50852726949724636</v>
      </c>
      <c r="X8" s="4">
        <f>T8+V8</f>
        <v>112580</v>
      </c>
      <c r="Y8" s="5">
        <f t="shared" ref="Y8:Y12" si="10">X8/X8</f>
        <v>1</v>
      </c>
    </row>
    <row r="9" spans="1:26" s="1" customFormat="1">
      <c r="A9" s="2" t="s">
        <v>32</v>
      </c>
      <c r="B9" s="10">
        <v>62278</v>
      </c>
      <c r="C9" s="3">
        <f t="shared" si="6"/>
        <v>0.50632520325203256</v>
      </c>
      <c r="D9" s="4">
        <v>60722</v>
      </c>
      <c r="E9" s="3">
        <f t="shared" si="7"/>
        <v>0.49367479674796749</v>
      </c>
      <c r="F9" s="4">
        <f t="shared" si="8"/>
        <v>123000</v>
      </c>
      <c r="G9" s="5">
        <f t="shared" si="9"/>
        <v>1</v>
      </c>
      <c r="H9" s="6" t="s">
        <v>48</v>
      </c>
      <c r="I9" s="41"/>
      <c r="J9" s="16" t="s">
        <v>48</v>
      </c>
      <c r="K9" s="41"/>
      <c r="L9" s="16" t="s">
        <v>48</v>
      </c>
      <c r="M9" s="42"/>
      <c r="N9" s="6" t="s">
        <v>48</v>
      </c>
      <c r="O9" s="41"/>
      <c r="P9" s="16" t="s">
        <v>48</v>
      </c>
      <c r="Q9" s="41"/>
      <c r="R9" s="16" t="s">
        <v>48</v>
      </c>
      <c r="S9" s="42"/>
      <c r="T9" s="4">
        <v>62278</v>
      </c>
      <c r="U9" s="3">
        <f t="shared" ref="U9:U14" si="11">T9/X9</f>
        <v>0.50632520325203256</v>
      </c>
      <c r="V9" s="4">
        <v>60722</v>
      </c>
      <c r="W9" s="3">
        <f t="shared" ref="W9:W14" si="12">V9/X9</f>
        <v>0.49367479674796749</v>
      </c>
      <c r="X9" s="4">
        <f t="shared" ref="X9:X13" si="13">T9+V9</f>
        <v>123000</v>
      </c>
      <c r="Y9" s="5">
        <f t="shared" si="10"/>
        <v>1</v>
      </c>
      <c r="Z9"/>
    </row>
    <row r="10" spans="1:26" s="1" customFormat="1">
      <c r="A10" s="2" t="s">
        <v>33</v>
      </c>
      <c r="B10" s="10">
        <v>55868</v>
      </c>
      <c r="C10" s="3">
        <f t="shared" si="6"/>
        <v>0.49689595673906467</v>
      </c>
      <c r="D10" s="4">
        <v>56566</v>
      </c>
      <c r="E10" s="3">
        <f t="shared" si="7"/>
        <v>0.50310404326093527</v>
      </c>
      <c r="F10" s="4">
        <f t="shared" si="8"/>
        <v>112434</v>
      </c>
      <c r="G10" s="5">
        <f t="shared" si="9"/>
        <v>1</v>
      </c>
      <c r="H10" s="6" t="s">
        <v>48</v>
      </c>
      <c r="I10" s="41"/>
      <c r="J10" s="16" t="s">
        <v>48</v>
      </c>
      <c r="K10" s="41"/>
      <c r="L10" s="16" t="s">
        <v>48</v>
      </c>
      <c r="M10" s="42"/>
      <c r="N10" s="6" t="s">
        <v>48</v>
      </c>
      <c r="O10" s="41"/>
      <c r="P10" s="16" t="s">
        <v>48</v>
      </c>
      <c r="Q10" s="41"/>
      <c r="R10" s="16" t="s">
        <v>48</v>
      </c>
      <c r="S10" s="42"/>
      <c r="T10" s="4">
        <v>55868</v>
      </c>
      <c r="U10" s="3">
        <f t="shared" si="11"/>
        <v>0.49689595673906467</v>
      </c>
      <c r="V10" s="4">
        <v>56566</v>
      </c>
      <c r="W10" s="3">
        <f t="shared" si="12"/>
        <v>0.50310404326093527</v>
      </c>
      <c r="X10" s="4">
        <f t="shared" si="13"/>
        <v>112434</v>
      </c>
      <c r="Y10" s="5">
        <f t="shared" si="10"/>
        <v>1</v>
      </c>
      <c r="Z10"/>
    </row>
    <row r="11" spans="1:26" s="1" customFormat="1">
      <c r="A11" s="2" t="s">
        <v>34</v>
      </c>
      <c r="B11" s="10">
        <v>55110</v>
      </c>
      <c r="C11" s="3">
        <f t="shared" si="6"/>
        <v>0.4953529760727704</v>
      </c>
      <c r="D11" s="4">
        <v>56144</v>
      </c>
      <c r="E11" s="3">
        <f t="shared" si="7"/>
        <v>0.5046470239272296</v>
      </c>
      <c r="F11" s="4">
        <f t="shared" si="8"/>
        <v>111254</v>
      </c>
      <c r="G11" s="5">
        <f t="shared" si="9"/>
        <v>1</v>
      </c>
      <c r="H11" s="6" t="s">
        <v>48</v>
      </c>
      <c r="I11" s="41"/>
      <c r="J11" s="16" t="s">
        <v>48</v>
      </c>
      <c r="K11" s="41"/>
      <c r="L11" s="16" t="s">
        <v>48</v>
      </c>
      <c r="M11" s="42"/>
      <c r="N11" s="6" t="s">
        <v>48</v>
      </c>
      <c r="O11" s="41"/>
      <c r="P11" s="16" t="s">
        <v>48</v>
      </c>
      <c r="Q11" s="41"/>
      <c r="R11" s="16" t="s">
        <v>48</v>
      </c>
      <c r="S11" s="42"/>
      <c r="T11" s="10">
        <v>55110</v>
      </c>
      <c r="U11" s="3">
        <f t="shared" si="11"/>
        <v>0.4953529760727704</v>
      </c>
      <c r="V11" s="4">
        <v>56144</v>
      </c>
      <c r="W11" s="3">
        <f t="shared" si="12"/>
        <v>0.5046470239272296</v>
      </c>
      <c r="X11" s="4">
        <f t="shared" si="13"/>
        <v>111254</v>
      </c>
      <c r="Y11" s="5">
        <f t="shared" si="10"/>
        <v>1</v>
      </c>
    </row>
    <row r="12" spans="1:26">
      <c r="A12" s="2" t="s">
        <v>35</v>
      </c>
      <c r="B12" s="10">
        <v>52094</v>
      </c>
      <c r="C12" s="3">
        <f t="shared" si="6"/>
        <v>0.48784462091699132</v>
      </c>
      <c r="D12" s="4">
        <v>54690</v>
      </c>
      <c r="E12" s="3">
        <f t="shared" si="7"/>
        <v>0.51215537908300868</v>
      </c>
      <c r="F12" s="4">
        <f t="shared" si="8"/>
        <v>106784</v>
      </c>
      <c r="G12" s="5">
        <f t="shared" si="9"/>
        <v>1</v>
      </c>
      <c r="H12" s="6" t="s">
        <v>48</v>
      </c>
      <c r="I12" s="17"/>
      <c r="J12" s="16" t="s">
        <v>48</v>
      </c>
      <c r="K12" s="17"/>
      <c r="L12" s="16" t="s">
        <v>48</v>
      </c>
      <c r="M12" s="18"/>
      <c r="N12" s="6" t="s">
        <v>48</v>
      </c>
      <c r="O12" s="17"/>
      <c r="P12" s="16" t="s">
        <v>48</v>
      </c>
      <c r="Q12" s="17"/>
      <c r="R12" s="16" t="s">
        <v>48</v>
      </c>
      <c r="S12" s="18"/>
      <c r="T12" s="10">
        <v>52094</v>
      </c>
      <c r="U12" s="3">
        <f t="shared" si="11"/>
        <v>0.48784462091699132</v>
      </c>
      <c r="V12" s="4">
        <v>54690</v>
      </c>
      <c r="W12" s="3">
        <f t="shared" si="12"/>
        <v>0.51215537908300868</v>
      </c>
      <c r="X12" s="4">
        <f t="shared" si="13"/>
        <v>106784</v>
      </c>
      <c r="Y12" s="5">
        <f t="shared" si="10"/>
        <v>1</v>
      </c>
    </row>
    <row r="13" spans="1:26">
      <c r="A13" s="2" t="s">
        <v>36</v>
      </c>
      <c r="B13" s="10">
        <f>T13</f>
        <v>58584</v>
      </c>
      <c r="C13" s="3">
        <f t="shared" si="6"/>
        <v>0.52415249308842349</v>
      </c>
      <c r="D13" s="4">
        <f>V13</f>
        <v>53185</v>
      </c>
      <c r="E13" s="3">
        <f t="shared" si="7"/>
        <v>0.47584750691157657</v>
      </c>
      <c r="F13" s="4">
        <f>X13</f>
        <v>111769</v>
      </c>
      <c r="G13" s="7">
        <f t="shared" ref="G13:G18" si="14">F13/F13</f>
        <v>1</v>
      </c>
      <c r="H13" s="6" t="s">
        <v>48</v>
      </c>
      <c r="I13" s="17"/>
      <c r="J13" s="16" t="s">
        <v>48</v>
      </c>
      <c r="K13" s="17"/>
      <c r="L13" s="16" t="s">
        <v>48</v>
      </c>
      <c r="M13" s="18"/>
      <c r="N13" s="6" t="s">
        <v>48</v>
      </c>
      <c r="O13" s="17"/>
      <c r="P13" s="16" t="s">
        <v>48</v>
      </c>
      <c r="Q13" s="17"/>
      <c r="R13" s="16" t="s">
        <v>48</v>
      </c>
      <c r="S13" s="18"/>
      <c r="T13" s="10">
        <v>58584</v>
      </c>
      <c r="U13" s="3">
        <f t="shared" si="11"/>
        <v>0.52415249308842349</v>
      </c>
      <c r="V13" s="4">
        <v>53185</v>
      </c>
      <c r="W13" s="3">
        <f t="shared" si="12"/>
        <v>0.47584750691157657</v>
      </c>
      <c r="X13" s="4">
        <f t="shared" si="13"/>
        <v>111769</v>
      </c>
      <c r="Y13" s="5">
        <f t="shared" ref="Y13:Y18" si="15">X13/F13</f>
        <v>1</v>
      </c>
    </row>
    <row r="14" spans="1:26">
      <c r="A14" s="2" t="s">
        <v>37</v>
      </c>
      <c r="B14" s="10">
        <f>T14</f>
        <v>58932</v>
      </c>
      <c r="C14" s="3">
        <f t="shared" ref="C14:C18" si="16">B14/F14</f>
        <v>0.4677996777189487</v>
      </c>
      <c r="D14" s="4">
        <f>V14</f>
        <v>67045</v>
      </c>
      <c r="E14" s="3">
        <f t="shared" ref="E14:E18" si="17">D14/F14</f>
        <v>0.5322003222810513</v>
      </c>
      <c r="F14" s="4">
        <f>X14</f>
        <v>125977</v>
      </c>
      <c r="G14" s="7">
        <f t="shared" si="14"/>
        <v>1</v>
      </c>
      <c r="H14" s="6" t="s">
        <v>48</v>
      </c>
      <c r="I14" s="17"/>
      <c r="J14" s="16" t="s">
        <v>48</v>
      </c>
      <c r="K14" s="17"/>
      <c r="L14" s="16" t="s">
        <v>48</v>
      </c>
      <c r="M14" s="18"/>
      <c r="N14" s="6" t="s">
        <v>48</v>
      </c>
      <c r="O14" s="17"/>
      <c r="P14" s="16" t="s">
        <v>48</v>
      </c>
      <c r="Q14" s="17"/>
      <c r="R14" s="16" t="s">
        <v>48</v>
      </c>
      <c r="S14" s="18"/>
      <c r="T14" s="10">
        <v>58932</v>
      </c>
      <c r="U14" s="8">
        <f t="shared" si="11"/>
        <v>0.4677996777189487</v>
      </c>
      <c r="V14" s="4">
        <v>67045</v>
      </c>
      <c r="W14" s="8">
        <f t="shared" si="12"/>
        <v>0.5322003222810513</v>
      </c>
      <c r="X14" s="4">
        <f>V14+T14</f>
        <v>125977</v>
      </c>
      <c r="Y14" s="5">
        <f t="shared" si="15"/>
        <v>1</v>
      </c>
    </row>
    <row r="15" spans="1:26">
      <c r="A15" s="2" t="s">
        <v>38</v>
      </c>
      <c r="B15" s="10">
        <f>T15</f>
        <v>14492</v>
      </c>
      <c r="C15" s="3">
        <f t="shared" si="16"/>
        <v>0.46658081133290408</v>
      </c>
      <c r="D15" s="4">
        <f>V15</f>
        <v>16568</v>
      </c>
      <c r="E15" s="3">
        <f t="shared" si="17"/>
        <v>0.53341918866709592</v>
      </c>
      <c r="F15" s="4">
        <f>X15</f>
        <v>31060</v>
      </c>
      <c r="G15" s="7">
        <f t="shared" si="14"/>
        <v>1</v>
      </c>
      <c r="H15" s="6" t="s">
        <v>48</v>
      </c>
      <c r="I15" s="17"/>
      <c r="J15" s="16" t="s">
        <v>48</v>
      </c>
      <c r="K15" s="17"/>
      <c r="L15" s="16" t="s">
        <v>48</v>
      </c>
      <c r="M15" s="18"/>
      <c r="N15" s="6" t="s">
        <v>48</v>
      </c>
      <c r="O15" s="17"/>
      <c r="P15" s="16" t="s">
        <v>48</v>
      </c>
      <c r="Q15" s="17"/>
      <c r="R15" s="16" t="s">
        <v>48</v>
      </c>
      <c r="S15" s="18"/>
      <c r="T15" s="10">
        <v>14492</v>
      </c>
      <c r="U15" s="8">
        <f t="shared" ref="U15:U18" si="18">T15/X15</f>
        <v>0.46658081133290408</v>
      </c>
      <c r="V15" s="4">
        <v>16568</v>
      </c>
      <c r="W15" s="8">
        <f t="shared" ref="W15:W18" si="19">V15/X15</f>
        <v>0.53341918866709592</v>
      </c>
      <c r="X15" s="4">
        <f t="shared" ref="X15:X18" si="20">V15+T15</f>
        <v>31060</v>
      </c>
      <c r="Y15" s="5">
        <f t="shared" si="15"/>
        <v>1</v>
      </c>
    </row>
    <row r="16" spans="1:26">
      <c r="A16" s="2" t="s">
        <v>39</v>
      </c>
      <c r="B16" s="10">
        <f>T16</f>
        <v>13162</v>
      </c>
      <c r="C16" s="8">
        <f t="shared" si="16"/>
        <v>0.4713339301700985</v>
      </c>
      <c r="D16" s="4">
        <f>V16</f>
        <v>14763</v>
      </c>
      <c r="E16" s="8">
        <f t="shared" si="17"/>
        <v>0.5286660698299015</v>
      </c>
      <c r="F16" s="4">
        <f>X16</f>
        <v>27925</v>
      </c>
      <c r="G16" s="5">
        <f t="shared" si="14"/>
        <v>1</v>
      </c>
      <c r="H16" s="9" t="s">
        <v>48</v>
      </c>
      <c r="I16" s="19"/>
      <c r="J16" s="20" t="s">
        <v>48</v>
      </c>
      <c r="K16" s="19"/>
      <c r="L16" s="20" t="s">
        <v>48</v>
      </c>
      <c r="M16" s="21"/>
      <c r="N16" s="9" t="s">
        <v>48</v>
      </c>
      <c r="O16" s="19"/>
      <c r="P16" s="20" t="s">
        <v>48</v>
      </c>
      <c r="Q16" s="19"/>
      <c r="R16" s="20" t="s">
        <v>48</v>
      </c>
      <c r="S16" s="21"/>
      <c r="T16" s="10">
        <v>13162</v>
      </c>
      <c r="U16" s="8">
        <f t="shared" si="18"/>
        <v>0.4713339301700985</v>
      </c>
      <c r="V16" s="4">
        <v>14763</v>
      </c>
      <c r="W16" s="8">
        <f t="shared" si="19"/>
        <v>0.5286660698299015</v>
      </c>
      <c r="X16" s="4">
        <f t="shared" si="20"/>
        <v>27925</v>
      </c>
      <c r="Y16" s="5">
        <f t="shared" si="15"/>
        <v>1</v>
      </c>
    </row>
    <row r="17" spans="1:25">
      <c r="A17" s="2" t="s">
        <v>40</v>
      </c>
      <c r="B17" s="10">
        <f>H17+N17+T17</f>
        <v>497676</v>
      </c>
      <c r="C17" s="8">
        <f t="shared" si="16"/>
        <v>0.48351857609202548</v>
      </c>
      <c r="D17" s="4">
        <f>J17+P17+V17</f>
        <v>531604</v>
      </c>
      <c r="E17" s="8">
        <f t="shared" si="17"/>
        <v>0.51648142390797447</v>
      </c>
      <c r="F17" s="4">
        <f>L17+R17+X17</f>
        <v>1029280</v>
      </c>
      <c r="G17" s="5">
        <f t="shared" si="14"/>
        <v>1</v>
      </c>
      <c r="H17" s="10">
        <v>127430</v>
      </c>
      <c r="I17" s="8">
        <f>H17/L17</f>
        <v>0.49639477856422204</v>
      </c>
      <c r="J17" s="4">
        <v>129281</v>
      </c>
      <c r="K17" s="8">
        <f>J17/L17</f>
        <v>0.50360522143577802</v>
      </c>
      <c r="L17" s="4">
        <f>H17+J17</f>
        <v>256711</v>
      </c>
      <c r="M17" s="5">
        <f>L17/F17</f>
        <v>0.24940832426550599</v>
      </c>
      <c r="N17" s="10">
        <v>358128</v>
      </c>
      <c r="O17" s="8">
        <f>N17/R17</f>
        <v>0.48</v>
      </c>
      <c r="P17" s="4">
        <v>387972</v>
      </c>
      <c r="Q17" s="8">
        <f>P17/R17</f>
        <v>0.52</v>
      </c>
      <c r="R17" s="4">
        <f>N17+P17</f>
        <v>746100</v>
      </c>
      <c r="S17" s="5">
        <f>R17/F17</f>
        <v>0.72487564122493398</v>
      </c>
      <c r="T17" s="10">
        <v>12118</v>
      </c>
      <c r="U17" s="8">
        <f t="shared" si="18"/>
        <v>0.45781858022592464</v>
      </c>
      <c r="V17" s="4">
        <v>14351</v>
      </c>
      <c r="W17" s="8">
        <f t="shared" si="19"/>
        <v>0.5421814197740753</v>
      </c>
      <c r="X17" s="4">
        <f t="shared" si="20"/>
        <v>26469</v>
      </c>
      <c r="Y17" s="5">
        <f>X17/X17</f>
        <v>1</v>
      </c>
    </row>
    <row r="18" spans="1:25">
      <c r="A18" s="11" t="s">
        <v>41</v>
      </c>
      <c r="B18" s="26">
        <f>T18</f>
        <v>3151</v>
      </c>
      <c r="C18" s="12">
        <f t="shared" si="16"/>
        <v>0.41558955420733318</v>
      </c>
      <c r="D18" s="13">
        <f>V18</f>
        <v>4431</v>
      </c>
      <c r="E18" s="12">
        <f t="shared" si="17"/>
        <v>0.58441044579266688</v>
      </c>
      <c r="F18" s="13">
        <f>X18</f>
        <v>7582</v>
      </c>
      <c r="G18" s="14">
        <f t="shared" si="14"/>
        <v>1</v>
      </c>
      <c r="H18" s="15" t="s">
        <v>48</v>
      </c>
      <c r="I18" s="22"/>
      <c r="J18" s="23" t="s">
        <v>48</v>
      </c>
      <c r="K18" s="22"/>
      <c r="L18" s="23" t="s">
        <v>48</v>
      </c>
      <c r="M18" s="24"/>
      <c r="N18" s="15" t="s">
        <v>48</v>
      </c>
      <c r="O18" s="25"/>
      <c r="P18" s="23" t="s">
        <v>48</v>
      </c>
      <c r="Q18" s="25"/>
      <c r="R18" s="23" t="s">
        <v>48</v>
      </c>
      <c r="S18" s="24"/>
      <c r="T18" s="26">
        <v>3151</v>
      </c>
      <c r="U18" s="12">
        <f t="shared" si="18"/>
        <v>0.41558955420733318</v>
      </c>
      <c r="V18" s="13">
        <v>4431</v>
      </c>
      <c r="W18" s="12">
        <f t="shared" si="19"/>
        <v>0.58441044579266688</v>
      </c>
      <c r="X18" s="13">
        <f t="shared" si="20"/>
        <v>7582</v>
      </c>
      <c r="Y18" s="14">
        <f t="shared" si="15"/>
        <v>1</v>
      </c>
    </row>
  </sheetData>
  <mergeCells count="19">
    <mergeCell ref="A1:Y1"/>
    <mergeCell ref="A2:Y2"/>
    <mergeCell ref="B3:G3"/>
    <mergeCell ref="H3:M3"/>
    <mergeCell ref="N3:S3"/>
    <mergeCell ref="T3:Y3"/>
    <mergeCell ref="V4:W4"/>
    <mergeCell ref="X4:Y4"/>
    <mergeCell ref="A3:A5"/>
    <mergeCell ref="L4:M4"/>
    <mergeCell ref="N4:O4"/>
    <mergeCell ref="P4:Q4"/>
    <mergeCell ref="R4:S4"/>
    <mergeCell ref="T4:U4"/>
    <mergeCell ref="B4:C4"/>
    <mergeCell ref="D4:E4"/>
    <mergeCell ref="F4:G4"/>
    <mergeCell ref="H4:I4"/>
    <mergeCell ref="J4:K4"/>
  </mergeCells>
  <phoneticPr fontId="16" type="noConversion"/>
  <pageMargins left="0.69930555555555596" right="0.69930555555555596"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決策者</vt:lpstr>
      <vt:lpstr>服務提供者</vt:lpstr>
      <vt:lpstr>受益者</vt:lpstr>
    </vt:vector>
  </TitlesOfParts>
  <Company>Ministry of Economic Affairs,R.O.C.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何宗欣</dc:creator>
  <cp:lastModifiedBy>ENERGY TRI</cp:lastModifiedBy>
  <cp:lastPrinted>2017-06-16T03:32:00Z</cp:lastPrinted>
  <dcterms:created xsi:type="dcterms:W3CDTF">2013-04-25T03:24:00Z</dcterms:created>
  <dcterms:modified xsi:type="dcterms:W3CDTF">2024-06-20T03:06:52Z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