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tabRatio="750" activeTab="0"/>
  </bookViews>
  <sheets>
    <sheet name="93年-111年-創業投資、就業性別統計 " sheetId="1" r:id="rId1"/>
    <sheet name="93年-110年-創業投資、就業性別統計 " sheetId="2" r:id="rId2"/>
    <sheet name="93年-109年-創業投資、就業性別統計 " sheetId="3" r:id="rId3"/>
    <sheet name="93年-108年-創業投資、就業性別統計" sheetId="4" r:id="rId4"/>
    <sheet name="93年-107年-創業投資、就業性別統計 " sheetId="5" r:id="rId5"/>
  </sheets>
  <definedNames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PPAG" localSheetId="3">#REF!</definedName>
    <definedName name="_PPAG" localSheetId="2">#REF!</definedName>
    <definedName name="_PPAG" localSheetId="1">#REF!</definedName>
    <definedName name="_PPAG" localSheetId="0">#REF!</definedName>
    <definedName name="_PPAG">#REF!</definedName>
    <definedName name="MSUP">#REF!</definedName>
    <definedName name="_xlnm.Print_Area" localSheetId="4">'93年-107年-創業投資、就業性別統計 '!$A$1:$J$23</definedName>
    <definedName name="_xlnm.Print_Area" localSheetId="3">'93年-108年-創業投資、就業性別統計'!$A$1:$J$24</definedName>
    <definedName name="_xlnm.Print_Area" localSheetId="2">'93年-109年-創業投資、就業性別統計 '!$A$1:$J$25</definedName>
    <definedName name="_xlnm.Print_Area" localSheetId="1">'93年-110年-創業投資、就業性別統計 '!$A$1:$J$26</definedName>
    <definedName name="_xlnm.Print_Area" localSheetId="0">'93年-111年-創業投資、就業性別統計 '!$A$1:$J$27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<sst xmlns="http://schemas.openxmlformats.org/spreadsheetml/2006/main" count="180" uniqueCount="39">
  <si>
    <t>Unit:NTD Billion; People</t>
  </si>
  <si>
    <r>
      <rPr>
        <sz val="11"/>
        <rFont val="標楷體"/>
        <family val="4"/>
      </rPr>
      <t>單位：新台幣億元；人</t>
    </r>
  </si>
  <si>
    <r>
      <rPr>
        <sz val="12"/>
        <rFont val="標楷體"/>
        <family val="4"/>
      </rPr>
      <t xml:space="preserve">年別
</t>
    </r>
    <r>
      <rPr>
        <sz val="12"/>
        <rFont val="Times New Roman"/>
        <family val="1"/>
      </rPr>
      <t>Year</t>
    </r>
  </si>
  <si>
    <r>
      <rPr>
        <sz val="12"/>
        <rFont val="標楷體"/>
        <family val="4"/>
      </rPr>
      <t xml:space="preserve">創業者投資資本額
</t>
    </r>
    <r>
      <rPr>
        <sz val="12"/>
        <rFont val="Times New Roman"/>
        <family val="1"/>
      </rPr>
      <t xml:space="preserve">Invested Capital of Entrepreneurs </t>
    </r>
  </si>
  <si>
    <r>
      <rPr>
        <sz val="12"/>
        <rFont val="標楷體"/>
        <family val="4"/>
      </rPr>
      <t xml:space="preserve">創業者人數
</t>
    </r>
    <r>
      <rPr>
        <sz val="12"/>
        <rFont val="Times New Roman"/>
        <family val="1"/>
      </rPr>
      <t>Number of Entrepreneurs</t>
    </r>
  </si>
  <si>
    <r>
      <rPr>
        <sz val="12"/>
        <rFont val="標楷體"/>
        <family val="4"/>
      </rPr>
      <t xml:space="preserve">提供就業人數
</t>
    </r>
    <r>
      <rPr>
        <sz val="12"/>
        <rFont val="Times New Roman"/>
        <family val="1"/>
      </rPr>
      <t xml:space="preserve">Number of Provided Employment </t>
    </r>
  </si>
  <si>
    <r>
      <rPr>
        <sz val="12"/>
        <rFont val="標楷體"/>
        <family val="4"/>
      </rPr>
      <t xml:space="preserve">總計
</t>
    </r>
    <r>
      <rPr>
        <sz val="12"/>
        <rFont val="Times New Roman"/>
        <family val="1"/>
      </rPr>
      <t>Total</t>
    </r>
  </si>
  <si>
    <r>
      <rPr>
        <sz val="12"/>
        <rFont val="標楷體"/>
        <family val="4"/>
      </rPr>
      <t xml:space="preserve">男性
</t>
    </r>
    <r>
      <rPr>
        <sz val="12"/>
        <rFont val="Times New Roman"/>
        <family val="1"/>
      </rPr>
      <t>Male</t>
    </r>
  </si>
  <si>
    <r>
      <rPr>
        <sz val="12"/>
        <rFont val="標楷體"/>
        <family val="4"/>
      </rPr>
      <t xml:space="preserve">女性
</t>
    </r>
    <r>
      <rPr>
        <sz val="12"/>
        <rFont val="Times New Roman"/>
        <family val="1"/>
      </rPr>
      <t>Female</t>
    </r>
  </si>
  <si>
    <r>
      <t>102</t>
    </r>
    <r>
      <rPr>
        <sz val="12"/>
        <rFont val="細明體"/>
        <family val="3"/>
      </rPr>
      <t xml:space="preserve">年
</t>
    </r>
    <r>
      <rPr>
        <sz val="12"/>
        <rFont val="Times New Roman"/>
        <family val="1"/>
      </rPr>
      <t>Year 2013</t>
    </r>
  </si>
  <si>
    <r>
      <t>101</t>
    </r>
    <r>
      <rPr>
        <sz val="12"/>
        <rFont val="細明體"/>
        <family val="3"/>
      </rPr>
      <t xml:space="preserve">年
</t>
    </r>
    <r>
      <rPr>
        <sz val="12"/>
        <rFont val="Times New Roman"/>
        <family val="1"/>
      </rPr>
      <t>Year 2012</t>
    </r>
  </si>
  <si>
    <r>
      <t>100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 xml:space="preserve">Year 2011 </t>
    </r>
  </si>
  <si>
    <r>
      <t>99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Year 2010</t>
    </r>
  </si>
  <si>
    <r>
      <t>98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Year 2009</t>
    </r>
  </si>
  <si>
    <r>
      <t>97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Year 2008</t>
    </r>
  </si>
  <si>
    <r>
      <t>96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Year 2007</t>
    </r>
  </si>
  <si>
    <r>
      <t>95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Year 2006</t>
    </r>
  </si>
  <si>
    <r>
      <t>94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Year 2005</t>
    </r>
  </si>
  <si>
    <r>
      <t>93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Year 2004</t>
    </r>
  </si>
  <si>
    <r>
      <rPr>
        <sz val="11"/>
        <rFont val="標楷體"/>
        <family val="4"/>
      </rPr>
      <t>資料來源：經濟部中小企業處</t>
    </r>
    <r>
      <rPr>
        <sz val="11"/>
        <rFont val="Times New Roman"/>
        <family val="1"/>
      </rPr>
      <t xml:space="preserve"> ( Data Source: MOEASMEA )</t>
    </r>
  </si>
  <si>
    <r>
      <t>103</t>
    </r>
    <r>
      <rPr>
        <sz val="12"/>
        <rFont val="細明體"/>
        <family val="3"/>
      </rPr>
      <t xml:space="preserve">年
</t>
    </r>
    <r>
      <rPr>
        <sz val="12"/>
        <rFont val="Times New Roman"/>
        <family val="1"/>
      </rPr>
      <t>Year 2014</t>
    </r>
  </si>
  <si>
    <r>
      <t>104</t>
    </r>
    <r>
      <rPr>
        <sz val="12"/>
        <rFont val="細明體"/>
        <family val="3"/>
      </rPr>
      <t xml:space="preserve">年
</t>
    </r>
    <r>
      <rPr>
        <sz val="12"/>
        <rFont val="Times New Roman"/>
        <family val="1"/>
      </rPr>
      <t>Year 2015</t>
    </r>
  </si>
  <si>
    <r>
      <t>105</t>
    </r>
    <r>
      <rPr>
        <sz val="12"/>
        <rFont val="細明體"/>
        <family val="3"/>
      </rPr>
      <t xml:space="preserve">年
</t>
    </r>
    <r>
      <rPr>
        <sz val="12"/>
        <rFont val="Times New Roman"/>
        <family val="1"/>
      </rPr>
      <t>Year 2016</t>
    </r>
  </si>
  <si>
    <r>
      <rPr>
        <sz val="18"/>
        <rFont val="標楷體"/>
        <family val="4"/>
      </rPr>
      <t>臺灣創業生態系基礎服務整合平台計畫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創業者投資金額、人數及提供就業統計</t>
    </r>
  </si>
  <si>
    <t xml:space="preserve">Statistics of Invested Capital of Entrepreneurs,Number of Entrepreneurs and Number of Provided Employment </t>
  </si>
  <si>
    <r>
      <t>106</t>
    </r>
    <r>
      <rPr>
        <sz val="12"/>
        <rFont val="細明體"/>
        <family val="3"/>
      </rPr>
      <t xml:space="preserve">年
</t>
    </r>
    <r>
      <rPr>
        <sz val="12"/>
        <rFont val="Times New Roman"/>
        <family val="1"/>
      </rPr>
      <t>Year 2017</t>
    </r>
  </si>
  <si>
    <r>
      <t>107</t>
    </r>
    <r>
      <rPr>
        <b/>
        <sz val="12"/>
        <color indexed="10"/>
        <rFont val="細明體"/>
        <family val="3"/>
      </rPr>
      <t xml:space="preserve">年
</t>
    </r>
    <r>
      <rPr>
        <b/>
        <sz val="12"/>
        <color indexed="10"/>
        <rFont val="Times New Roman"/>
        <family val="1"/>
      </rPr>
      <t>Year 2018</t>
    </r>
  </si>
  <si>
    <r>
      <t>107</t>
    </r>
    <r>
      <rPr>
        <sz val="12"/>
        <color indexed="8"/>
        <rFont val="細明體"/>
        <family val="3"/>
      </rPr>
      <t xml:space="preserve">年
</t>
    </r>
    <r>
      <rPr>
        <sz val="12"/>
        <color indexed="8"/>
        <rFont val="Times New Roman"/>
        <family val="1"/>
      </rPr>
      <t>Year 2018</t>
    </r>
  </si>
  <si>
    <r>
      <t>108</t>
    </r>
    <r>
      <rPr>
        <b/>
        <sz val="12"/>
        <color indexed="10"/>
        <rFont val="細明體"/>
        <family val="3"/>
      </rPr>
      <t xml:space="preserve">年
</t>
    </r>
    <r>
      <rPr>
        <b/>
        <sz val="12"/>
        <color indexed="10"/>
        <rFont val="Times New Roman"/>
        <family val="1"/>
      </rPr>
      <t>Year 2019</t>
    </r>
  </si>
  <si>
    <r>
      <rPr>
        <b/>
        <sz val="12"/>
        <color indexed="10"/>
        <rFont val="標楷體"/>
        <family val="4"/>
      </rPr>
      <t xml:space="preserve">總計
</t>
    </r>
    <r>
      <rPr>
        <b/>
        <sz val="12"/>
        <color indexed="10"/>
        <rFont val="Times New Roman"/>
        <family val="1"/>
      </rPr>
      <t>Total</t>
    </r>
  </si>
  <si>
    <r>
      <rPr>
        <b/>
        <sz val="12"/>
        <color indexed="10"/>
        <rFont val="標楷體"/>
        <family val="4"/>
      </rPr>
      <t>總計
Total</t>
    </r>
  </si>
  <si>
    <r>
      <t>109</t>
    </r>
    <r>
      <rPr>
        <b/>
        <sz val="12"/>
        <color indexed="10"/>
        <rFont val="細明體"/>
        <family val="3"/>
      </rPr>
      <t xml:space="preserve">年
</t>
    </r>
    <r>
      <rPr>
        <b/>
        <sz val="12"/>
        <color indexed="10"/>
        <rFont val="Times New Roman"/>
        <family val="1"/>
      </rPr>
      <t>Year 2020</t>
    </r>
  </si>
  <si>
    <r>
      <t>108</t>
    </r>
    <r>
      <rPr>
        <sz val="12"/>
        <color indexed="8"/>
        <rFont val="細明體"/>
        <family val="3"/>
      </rPr>
      <t xml:space="preserve">年
</t>
    </r>
    <r>
      <rPr>
        <sz val="12"/>
        <color indexed="8"/>
        <rFont val="Times New Roman"/>
        <family val="1"/>
      </rPr>
      <t>Year 2019</t>
    </r>
  </si>
  <si>
    <r>
      <t>107</t>
    </r>
    <r>
      <rPr>
        <sz val="12"/>
        <color indexed="8"/>
        <rFont val="細明體"/>
        <family val="3"/>
      </rPr>
      <t xml:space="preserve">年
</t>
    </r>
    <r>
      <rPr>
        <sz val="12"/>
        <color indexed="8"/>
        <rFont val="Times New Roman"/>
        <family val="1"/>
      </rPr>
      <t>Year 2018</t>
    </r>
  </si>
  <si>
    <r>
      <rPr>
        <sz val="18"/>
        <rFont val="標楷體"/>
        <family val="4"/>
      </rPr>
      <t>臺灣創業合作發展計畫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創業者投資金額、人數及提供就業統計</t>
    </r>
  </si>
  <si>
    <r>
      <t>109</t>
    </r>
    <r>
      <rPr>
        <sz val="12"/>
        <rFont val="細明體"/>
        <family val="3"/>
      </rPr>
      <t xml:space="preserve">年
</t>
    </r>
    <r>
      <rPr>
        <sz val="12"/>
        <rFont val="Times New Roman"/>
        <family val="1"/>
      </rPr>
      <t>Year 2020</t>
    </r>
  </si>
  <si>
    <r>
      <t>110</t>
    </r>
    <r>
      <rPr>
        <b/>
        <sz val="12"/>
        <color indexed="10"/>
        <rFont val="細明體"/>
        <family val="3"/>
      </rPr>
      <t xml:space="preserve">年
</t>
    </r>
    <r>
      <rPr>
        <b/>
        <sz val="12"/>
        <color indexed="10"/>
        <rFont val="Times New Roman"/>
        <family val="1"/>
      </rPr>
      <t>Year 2021</t>
    </r>
  </si>
  <si>
    <r>
      <t>111</t>
    </r>
    <r>
      <rPr>
        <b/>
        <sz val="12"/>
        <color indexed="10"/>
        <rFont val="細明體"/>
        <family val="3"/>
      </rPr>
      <t xml:space="preserve">年
</t>
    </r>
    <r>
      <rPr>
        <b/>
        <sz val="12"/>
        <color indexed="10"/>
        <rFont val="Times New Roman"/>
        <family val="1"/>
      </rPr>
      <t>Year 2022</t>
    </r>
  </si>
  <si>
    <r>
      <t>110</t>
    </r>
    <r>
      <rPr>
        <sz val="12"/>
        <color indexed="8"/>
        <rFont val="細明體"/>
        <family val="3"/>
      </rPr>
      <t xml:space="preserve">年
</t>
    </r>
    <r>
      <rPr>
        <sz val="12"/>
        <color indexed="8"/>
        <rFont val="Times New Roman"/>
        <family val="1"/>
      </rPr>
      <t>Year 2021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</si>
</sst>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%"/>
    <numFmt numFmtId="205" formatCode="0.00_ "/>
    <numFmt numFmtId="206" formatCode="0.0_ "/>
    <numFmt numFmtId="207" formatCode="0_);[Red]\(0\)"/>
    <numFmt numFmtId="208" formatCode="0_ "/>
    <numFmt numFmtId="209" formatCode="0.00_);[Red]\(0.00\)"/>
    <numFmt numFmtId="210" formatCode="[$€-2]\ #,##0.00_);[Red]\([$€-2]\ #,##0.00\)"/>
    <numFmt numFmtId="211" formatCode="#,##0.0_ 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2"/>
      <name val="細明體"/>
      <family val="3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Arial"/>
      <family val="2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205" fontId="9" fillId="0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205" fontId="9" fillId="0" borderId="1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205" fontId="9" fillId="0" borderId="10" xfId="0" applyNumberFormat="1" applyFont="1" applyFill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54" fillId="0" borderId="12" xfId="0" applyFont="1" applyFill="1" applyBorder="1" applyAlignment="1">
      <alignment horizontal="center" vertical="center" wrapText="1"/>
    </xf>
    <xf numFmtId="199" fontId="54" fillId="0" borderId="0" xfId="0" applyNumberFormat="1" applyFont="1" applyFill="1" applyBorder="1" applyAlignment="1">
      <alignment horizontal="right" vertical="center" wrapText="1"/>
    </xf>
    <xf numFmtId="6" fontId="55" fillId="0" borderId="0" xfId="0" applyNumberFormat="1" applyFont="1" applyFill="1" applyAlignment="1">
      <alignment/>
    </xf>
    <xf numFmtId="0" fontId="9" fillId="0" borderId="15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205" fontId="54" fillId="0" borderId="16" xfId="0" applyNumberFormat="1" applyFont="1" applyFill="1" applyBorder="1" applyAlignment="1">
      <alignment horizontal="right" vertical="center" wrapText="1"/>
    </xf>
    <xf numFmtId="176" fontId="54" fillId="0" borderId="16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205" fontId="54" fillId="33" borderId="16" xfId="0" applyNumberFormat="1" applyFont="1" applyFill="1" applyBorder="1" applyAlignment="1">
      <alignment horizontal="right" vertical="center" wrapText="1"/>
    </xf>
    <xf numFmtId="176" fontId="54" fillId="33" borderId="16" xfId="0" applyNumberFormat="1" applyFont="1" applyFill="1" applyBorder="1" applyAlignment="1">
      <alignment horizontal="right" vertical="center" wrapText="1"/>
    </xf>
    <xf numFmtId="0" fontId="14" fillId="33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205" fontId="54" fillId="0" borderId="0" xfId="0" applyNumberFormat="1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 quotePrefix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 quotePrefix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4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百分比 3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9775" y="421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19775" y="421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</xdr:colOff>
      <xdr:row>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34225" y="42195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</xdr:colOff>
      <xdr:row>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34225" y="42195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791450" y="421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7791450" y="421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791450" y="421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791450" y="421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791450" y="421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791450" y="421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791450" y="421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7791450" y="421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9775" y="374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19775" y="374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34225" y="37433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34225" y="37433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791450" y="374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7791450" y="374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791450" y="374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791450" y="374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791450" y="374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791450" y="374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791450" y="374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7791450" y="374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9775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19775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34225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34225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9775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19775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34225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34225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9775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19775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34225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34225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7791450" y="279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34"/>
  <sheetViews>
    <sheetView tabSelected="1" zoomScale="85" zoomScaleNormal="85" zoomScalePageLayoutView="0" workbookViewId="0" topLeftCell="A17">
      <selection activeCell="L8" sqref="L8"/>
    </sheetView>
  </sheetViews>
  <sheetFormatPr defaultColWidth="9.00390625" defaultRowHeight="16.5"/>
  <cols>
    <col min="1" max="1" width="11.125" style="7" customWidth="1"/>
    <col min="2" max="2" width="22.125" style="7" customWidth="1"/>
    <col min="3" max="10" width="8.625" style="7" customWidth="1"/>
    <col min="11" max="13" width="9.00390625" style="7" customWidth="1"/>
    <col min="14" max="14" width="21.50390625" style="7" customWidth="1"/>
    <col min="15" max="16384" width="9.00390625" style="7" customWidth="1"/>
  </cols>
  <sheetData>
    <row r="1" spans="1:10" s="1" customFormat="1" ht="48" customHeight="1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43.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" customFormat="1" ht="19.5" customHeight="1">
      <c r="A3" s="2"/>
      <c r="B3" s="3"/>
      <c r="C3" s="3"/>
      <c r="D3" s="3"/>
      <c r="E3" s="3"/>
      <c r="F3" s="3"/>
      <c r="G3" s="3"/>
      <c r="H3" s="3"/>
      <c r="I3" s="3"/>
      <c r="J3" s="4" t="s">
        <v>1</v>
      </c>
    </row>
    <row r="4" spans="1:10" s="1" customFormat="1" ht="19.5" customHeight="1">
      <c r="A4" s="5"/>
      <c r="B4" s="3"/>
      <c r="C4" s="3"/>
      <c r="D4" s="3"/>
      <c r="E4" s="3"/>
      <c r="F4" s="3"/>
      <c r="G4" s="3"/>
      <c r="H4" s="3"/>
      <c r="I4" s="3"/>
      <c r="J4" s="4" t="s">
        <v>0</v>
      </c>
    </row>
    <row r="5" spans="1:10" ht="51.75" customHeight="1">
      <c r="A5" s="46" t="s">
        <v>2</v>
      </c>
      <c r="B5" s="47" t="s">
        <v>3</v>
      </c>
      <c r="C5" s="48"/>
      <c r="D5" s="47"/>
      <c r="E5" s="48" t="s">
        <v>4</v>
      </c>
      <c r="F5" s="48"/>
      <c r="G5" s="47"/>
      <c r="H5" s="47" t="s">
        <v>5</v>
      </c>
      <c r="I5" s="47"/>
      <c r="J5" s="47"/>
    </row>
    <row r="6" spans="1:10" ht="37.5" customHeight="1">
      <c r="A6" s="47"/>
      <c r="B6" s="32" t="s">
        <v>6</v>
      </c>
      <c r="C6" s="32" t="s">
        <v>7</v>
      </c>
      <c r="D6" s="32" t="s">
        <v>8</v>
      </c>
      <c r="E6" s="32" t="s">
        <v>6</v>
      </c>
      <c r="F6" s="32" t="s">
        <v>7</v>
      </c>
      <c r="G6" s="32" t="s">
        <v>8</v>
      </c>
      <c r="H6" s="32" t="s">
        <v>6</v>
      </c>
      <c r="I6" s="32" t="s">
        <v>7</v>
      </c>
      <c r="J6" s="32" t="s">
        <v>8</v>
      </c>
    </row>
    <row r="7" spans="1:10" ht="37.5" customHeight="1">
      <c r="A7" s="33" t="s">
        <v>30</v>
      </c>
      <c r="B7" s="24">
        <f>C7+D7</f>
        <v>311.46000000000004</v>
      </c>
      <c r="C7" s="25">
        <f aca="true" t="shared" si="0" ref="C7:J7">SUM(C8:C26)</f>
        <v>240.44000000000003</v>
      </c>
      <c r="D7" s="25">
        <f t="shared" si="0"/>
        <v>71.02</v>
      </c>
      <c r="E7" s="25">
        <f t="shared" si="0"/>
        <v>4181</v>
      </c>
      <c r="F7" s="25">
        <f t="shared" si="0"/>
        <v>2617</v>
      </c>
      <c r="G7" s="25">
        <f t="shared" si="0"/>
        <v>1564</v>
      </c>
      <c r="H7" s="25">
        <f t="shared" si="0"/>
        <v>28738</v>
      </c>
      <c r="I7" s="25">
        <f t="shared" si="0"/>
        <v>18451</v>
      </c>
      <c r="J7" s="25">
        <f t="shared" si="0"/>
        <v>10287</v>
      </c>
    </row>
    <row r="8" spans="1:10" ht="37.5" customHeight="1">
      <c r="A8" s="36" t="s">
        <v>37</v>
      </c>
      <c r="B8" s="24">
        <f>C8+D8</f>
        <v>32</v>
      </c>
      <c r="C8" s="40">
        <v>20.4</v>
      </c>
      <c r="D8" s="40">
        <v>11.6</v>
      </c>
      <c r="E8" s="25">
        <f>59+132</f>
        <v>191</v>
      </c>
      <c r="F8" s="25">
        <v>132</v>
      </c>
      <c r="G8" s="25">
        <v>59</v>
      </c>
      <c r="H8" s="25">
        <f>I8+J8</f>
        <v>2779</v>
      </c>
      <c r="I8" s="25">
        <v>1912</v>
      </c>
      <c r="J8" s="25">
        <v>867</v>
      </c>
    </row>
    <row r="9" spans="1:10" ht="37.5" customHeight="1">
      <c r="A9" s="39" t="s">
        <v>38</v>
      </c>
      <c r="B9" s="7">
        <f>SUM(C9,D9)</f>
        <v>26.16</v>
      </c>
      <c r="C9" s="7">
        <v>20.53</v>
      </c>
      <c r="D9" s="7">
        <v>5.63</v>
      </c>
      <c r="E9" s="7">
        <v>195</v>
      </c>
      <c r="F9" s="7">
        <v>125</v>
      </c>
      <c r="G9" s="7">
        <v>70</v>
      </c>
      <c r="H9" s="7">
        <v>2332</v>
      </c>
      <c r="I9" s="7">
        <v>1676</v>
      </c>
      <c r="J9" s="7">
        <v>656</v>
      </c>
    </row>
    <row r="10" spans="1:39" s="18" customFormat="1" ht="33.75" customHeight="1">
      <c r="A10" s="39" t="s">
        <v>35</v>
      </c>
      <c r="B10" s="7">
        <f>SUM(C10,D10)</f>
        <v>20.45</v>
      </c>
      <c r="C10" s="7">
        <v>16.56</v>
      </c>
      <c r="D10" s="7">
        <v>3.89</v>
      </c>
      <c r="E10" s="7">
        <v>205</v>
      </c>
      <c r="F10" s="7">
        <v>141</v>
      </c>
      <c r="G10" s="7">
        <v>64</v>
      </c>
      <c r="H10" s="7">
        <v>1833</v>
      </c>
      <c r="I10" s="7">
        <v>1531</v>
      </c>
      <c r="J10" s="7">
        <v>302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30" customFormat="1" ht="33.75" customHeight="1">
      <c r="A11" s="34" t="s">
        <v>32</v>
      </c>
      <c r="B11" s="7">
        <f>SUM(C11,D11)</f>
        <v>22.75</v>
      </c>
      <c r="C11" s="7">
        <v>19.6</v>
      </c>
      <c r="D11" s="7">
        <v>3.15</v>
      </c>
      <c r="E11" s="7">
        <v>216</v>
      </c>
      <c r="F11" s="7">
        <v>152</v>
      </c>
      <c r="G11" s="7">
        <v>64</v>
      </c>
      <c r="H11" s="7">
        <v>1864</v>
      </c>
      <c r="I11" s="7">
        <v>1510</v>
      </c>
      <c r="J11" s="7">
        <v>354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18" customFormat="1" ht="33.75" customHeight="1">
      <c r="A12" s="35" t="s">
        <v>33</v>
      </c>
      <c r="B12" s="7">
        <v>22.32</v>
      </c>
      <c r="C12" s="7">
        <f>13.81</f>
        <v>13.81</v>
      </c>
      <c r="D12" s="7">
        <v>8.51</v>
      </c>
      <c r="E12" s="7">
        <v>202</v>
      </c>
      <c r="F12" s="7">
        <v>125</v>
      </c>
      <c r="G12" s="7">
        <f>E12-F12</f>
        <v>77</v>
      </c>
      <c r="H12" s="7">
        <v>1512</v>
      </c>
      <c r="I12" s="7">
        <v>1059</v>
      </c>
      <c r="J12" s="7">
        <v>453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10" ht="33.75" customHeight="1">
      <c r="A13" s="31" t="s">
        <v>25</v>
      </c>
      <c r="B13" s="7">
        <v>23.68</v>
      </c>
      <c r="C13" s="7">
        <v>19.57</v>
      </c>
      <c r="D13" s="7">
        <v>4.11</v>
      </c>
      <c r="E13" s="7">
        <v>206</v>
      </c>
      <c r="F13" s="7">
        <v>144</v>
      </c>
      <c r="G13" s="7">
        <v>62</v>
      </c>
      <c r="H13" s="7">
        <v>1511</v>
      </c>
      <c r="I13" s="7">
        <v>1150</v>
      </c>
      <c r="J13" s="7">
        <v>361</v>
      </c>
    </row>
    <row r="14" spans="1:10" ht="33.75" customHeight="1">
      <c r="A14" s="31" t="s">
        <v>22</v>
      </c>
      <c r="B14" s="7">
        <f>C14+D14</f>
        <v>11.46</v>
      </c>
      <c r="C14" s="7">
        <v>9.55</v>
      </c>
      <c r="D14" s="7">
        <v>1.91</v>
      </c>
      <c r="E14" s="7">
        <f>F14+G14</f>
        <v>210</v>
      </c>
      <c r="F14" s="7">
        <v>148</v>
      </c>
      <c r="G14" s="7">
        <v>62</v>
      </c>
      <c r="H14" s="7">
        <f>I14+J14</f>
        <v>1311</v>
      </c>
      <c r="I14" s="7">
        <v>961</v>
      </c>
      <c r="J14" s="7">
        <v>350</v>
      </c>
    </row>
    <row r="15" spans="1:10" ht="33.75" customHeight="1">
      <c r="A15" s="31" t="s">
        <v>21</v>
      </c>
      <c r="B15" s="7">
        <f>C15+D15</f>
        <v>14.95</v>
      </c>
      <c r="C15" s="7">
        <v>13.52</v>
      </c>
      <c r="D15" s="7">
        <v>1.43</v>
      </c>
      <c r="E15" s="7">
        <f>F15+G15</f>
        <v>204</v>
      </c>
      <c r="F15" s="7">
        <v>132</v>
      </c>
      <c r="G15" s="7">
        <v>72</v>
      </c>
      <c r="H15" s="7">
        <f>I15+J15</f>
        <v>1291</v>
      </c>
      <c r="I15" s="7">
        <v>844</v>
      </c>
      <c r="J15" s="7">
        <v>447</v>
      </c>
    </row>
    <row r="16" spans="1:10" ht="33.75" customHeight="1">
      <c r="A16" s="31" t="s">
        <v>20</v>
      </c>
      <c r="B16" s="7">
        <v>21.86</v>
      </c>
      <c r="C16" s="7">
        <v>14.02</v>
      </c>
      <c r="D16" s="7">
        <v>7.84</v>
      </c>
      <c r="E16" s="7">
        <v>211</v>
      </c>
      <c r="F16" s="7">
        <v>122</v>
      </c>
      <c r="G16" s="7">
        <v>89</v>
      </c>
      <c r="H16" s="7">
        <v>1263</v>
      </c>
      <c r="I16" s="7">
        <v>722</v>
      </c>
      <c r="J16" s="7">
        <v>541</v>
      </c>
    </row>
    <row r="17" spans="1:10" ht="33.75" customHeight="1">
      <c r="A17" s="31" t="s">
        <v>9</v>
      </c>
      <c r="B17" s="7">
        <v>8.67</v>
      </c>
      <c r="C17" s="7">
        <v>7.4</v>
      </c>
      <c r="D17" s="7">
        <v>1.27</v>
      </c>
      <c r="E17" s="7">
        <v>205</v>
      </c>
      <c r="F17" s="7">
        <v>135</v>
      </c>
      <c r="G17" s="7">
        <v>70</v>
      </c>
      <c r="H17" s="7">
        <v>1208</v>
      </c>
      <c r="I17" s="7">
        <v>809</v>
      </c>
      <c r="J17" s="7">
        <v>399</v>
      </c>
    </row>
    <row r="18" spans="1:10" ht="33.75" customHeight="1">
      <c r="A18" s="31" t="s">
        <v>10</v>
      </c>
      <c r="B18" s="8">
        <v>7.76</v>
      </c>
      <c r="C18" s="8">
        <v>5.43</v>
      </c>
      <c r="D18" s="8">
        <v>2.33</v>
      </c>
      <c r="E18" s="9">
        <v>226</v>
      </c>
      <c r="F18" s="9">
        <v>137</v>
      </c>
      <c r="G18" s="9">
        <v>89</v>
      </c>
      <c r="H18" s="9">
        <v>1288</v>
      </c>
      <c r="I18" s="9">
        <v>588</v>
      </c>
      <c r="J18" s="9">
        <v>700</v>
      </c>
    </row>
    <row r="19" spans="1:10" ht="33.75" customHeight="1">
      <c r="A19" s="31" t="s">
        <v>11</v>
      </c>
      <c r="B19" s="8">
        <v>12.28</v>
      </c>
      <c r="C19" s="8">
        <v>10.94</v>
      </c>
      <c r="D19" s="8">
        <v>1.34</v>
      </c>
      <c r="E19" s="9">
        <v>231</v>
      </c>
      <c r="F19" s="9">
        <v>124</v>
      </c>
      <c r="G19" s="9">
        <v>107</v>
      </c>
      <c r="H19" s="9">
        <v>1256</v>
      </c>
      <c r="I19" s="9">
        <v>632</v>
      </c>
      <c r="J19" s="9">
        <v>624</v>
      </c>
    </row>
    <row r="20" spans="1:10" ht="33.75" customHeight="1">
      <c r="A20" s="31" t="s">
        <v>12</v>
      </c>
      <c r="B20" s="8">
        <v>15</v>
      </c>
      <c r="C20" s="8">
        <v>10.46</v>
      </c>
      <c r="D20" s="8">
        <v>4.54</v>
      </c>
      <c r="E20" s="9">
        <v>262</v>
      </c>
      <c r="F20" s="9">
        <v>162</v>
      </c>
      <c r="G20" s="9">
        <v>100</v>
      </c>
      <c r="H20" s="9">
        <v>1457</v>
      </c>
      <c r="I20" s="9">
        <v>773</v>
      </c>
      <c r="J20" s="9">
        <v>684</v>
      </c>
    </row>
    <row r="21" spans="1:10" ht="33.75" customHeight="1">
      <c r="A21" s="31" t="s">
        <v>13</v>
      </c>
      <c r="B21" s="8">
        <f aca="true" t="shared" si="1" ref="B21:B26">C21+D21</f>
        <v>27.54</v>
      </c>
      <c r="C21" s="8">
        <v>23.25</v>
      </c>
      <c r="D21" s="8">
        <v>4.29</v>
      </c>
      <c r="E21" s="9">
        <v>269</v>
      </c>
      <c r="F21" s="9">
        <v>173</v>
      </c>
      <c r="G21" s="9">
        <v>96</v>
      </c>
      <c r="H21" s="9">
        <v>1800</v>
      </c>
      <c r="I21" s="9">
        <v>902</v>
      </c>
      <c r="J21" s="9">
        <v>898</v>
      </c>
    </row>
    <row r="22" spans="1:10" s="12" customFormat="1" ht="33.75" customHeight="1">
      <c r="A22" s="31" t="s">
        <v>14</v>
      </c>
      <c r="B22" s="8">
        <f t="shared" si="1"/>
        <v>8.16</v>
      </c>
      <c r="C22" s="8">
        <v>5.84</v>
      </c>
      <c r="D22" s="8">
        <v>2.32</v>
      </c>
      <c r="E22" s="9">
        <v>254</v>
      </c>
      <c r="F22" s="9">
        <v>123</v>
      </c>
      <c r="G22" s="9">
        <v>131</v>
      </c>
      <c r="H22" s="9">
        <v>1093</v>
      </c>
      <c r="I22" s="9">
        <v>625</v>
      </c>
      <c r="J22" s="9">
        <v>468</v>
      </c>
    </row>
    <row r="23" spans="1:10" s="12" customFormat="1" ht="33.75" customHeight="1">
      <c r="A23" s="31" t="s">
        <v>15</v>
      </c>
      <c r="B23" s="8">
        <f t="shared" si="1"/>
        <v>9.780000000000001</v>
      </c>
      <c r="C23" s="8">
        <v>7.66</v>
      </c>
      <c r="D23" s="8">
        <v>2.12</v>
      </c>
      <c r="E23" s="9">
        <v>235</v>
      </c>
      <c r="F23" s="9">
        <v>131</v>
      </c>
      <c r="G23" s="9">
        <v>104</v>
      </c>
      <c r="H23" s="9">
        <v>1078</v>
      </c>
      <c r="I23" s="9">
        <v>540</v>
      </c>
      <c r="J23" s="9">
        <v>538</v>
      </c>
    </row>
    <row r="24" spans="1:10" s="12" customFormat="1" ht="33.75" customHeight="1">
      <c r="A24" s="31" t="s">
        <v>16</v>
      </c>
      <c r="B24" s="8">
        <f t="shared" si="1"/>
        <v>11.040000000000001</v>
      </c>
      <c r="C24" s="8">
        <v>9.71</v>
      </c>
      <c r="D24" s="8">
        <v>1.33</v>
      </c>
      <c r="E24" s="9">
        <v>232</v>
      </c>
      <c r="F24" s="9">
        <v>136</v>
      </c>
      <c r="G24" s="9">
        <v>96</v>
      </c>
      <c r="H24" s="9">
        <v>1286</v>
      </c>
      <c r="I24" s="9">
        <v>895</v>
      </c>
      <c r="J24" s="9">
        <v>391</v>
      </c>
    </row>
    <row r="25" spans="1:10" s="12" customFormat="1" ht="33.75" customHeight="1">
      <c r="A25" s="31" t="s">
        <v>17</v>
      </c>
      <c r="B25" s="8">
        <f t="shared" si="1"/>
        <v>9.799999999999999</v>
      </c>
      <c r="C25" s="8">
        <v>8.28</v>
      </c>
      <c r="D25" s="8">
        <v>1.52</v>
      </c>
      <c r="E25" s="9">
        <v>222</v>
      </c>
      <c r="F25" s="9">
        <v>146</v>
      </c>
      <c r="G25" s="9">
        <v>76</v>
      </c>
      <c r="H25" s="9">
        <v>1328</v>
      </c>
      <c r="I25" s="9">
        <v>748</v>
      </c>
      <c r="J25" s="9">
        <v>580</v>
      </c>
    </row>
    <row r="26" spans="1:10" s="1" customFormat="1" ht="33.75" customHeight="1">
      <c r="A26" s="31" t="s">
        <v>18</v>
      </c>
      <c r="B26" s="14">
        <f t="shared" si="1"/>
        <v>5.8</v>
      </c>
      <c r="C26" s="14">
        <v>3.91</v>
      </c>
      <c r="D26" s="14">
        <v>1.89</v>
      </c>
      <c r="E26" s="15">
        <v>205</v>
      </c>
      <c r="F26" s="15">
        <v>129</v>
      </c>
      <c r="G26" s="15">
        <v>76</v>
      </c>
      <c r="H26" s="15">
        <v>1248</v>
      </c>
      <c r="I26" s="15">
        <v>574</v>
      </c>
      <c r="J26" s="15">
        <v>674</v>
      </c>
    </row>
    <row r="27" spans="1:10" ht="24.75" customHeight="1">
      <c r="A27" s="16" t="s">
        <v>19</v>
      </c>
      <c r="B27" s="16"/>
      <c r="C27" s="16"/>
      <c r="D27" s="16"/>
      <c r="E27" s="16"/>
      <c r="F27" s="16"/>
      <c r="G27" s="16"/>
      <c r="H27" s="16"/>
      <c r="I27" s="16"/>
      <c r="J27" s="16"/>
    </row>
    <row r="28" ht="24.75" customHeight="1"/>
    <row r="29" spans="1:10" s="16" customFormat="1" ht="20.2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5.75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42"/>
      <c r="B34" s="42"/>
      <c r="C34" s="42"/>
      <c r="D34" s="42"/>
      <c r="E34" s="42"/>
      <c r="F34" s="42"/>
      <c r="G34" s="42"/>
      <c r="H34" s="42"/>
      <c r="I34" s="42"/>
      <c r="J34" s="42"/>
    </row>
  </sheetData>
  <sheetProtection/>
  <mergeCells count="7">
    <mergeCell ref="A29:J34"/>
    <mergeCell ref="A1:J1"/>
    <mergeCell ref="A2:J2"/>
    <mergeCell ref="A5:A6"/>
    <mergeCell ref="B5:D5"/>
    <mergeCell ref="E5:G5"/>
    <mergeCell ref="H5:J5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zoomScale="85" zoomScaleNormal="85" zoomScalePageLayoutView="0" workbookViewId="0" topLeftCell="A3">
      <selection activeCell="I10" sqref="I10"/>
    </sheetView>
  </sheetViews>
  <sheetFormatPr defaultColWidth="9.00390625" defaultRowHeight="16.5"/>
  <cols>
    <col min="1" max="1" width="11.125" style="7" customWidth="1"/>
    <col min="2" max="2" width="22.125" style="7" customWidth="1"/>
    <col min="3" max="10" width="8.625" style="7" customWidth="1"/>
    <col min="11" max="13" width="9.00390625" style="7" customWidth="1"/>
    <col min="14" max="14" width="21.50390625" style="7" customWidth="1"/>
    <col min="15" max="16384" width="9.00390625" style="7" customWidth="1"/>
  </cols>
  <sheetData>
    <row r="1" spans="1:10" s="1" customFormat="1" ht="48" customHeight="1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43.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" customFormat="1" ht="19.5" customHeight="1">
      <c r="A3" s="2"/>
      <c r="B3" s="3"/>
      <c r="C3" s="3"/>
      <c r="D3" s="3"/>
      <c r="E3" s="3"/>
      <c r="F3" s="3"/>
      <c r="G3" s="3"/>
      <c r="H3" s="3"/>
      <c r="I3" s="3"/>
      <c r="J3" s="4" t="s">
        <v>1</v>
      </c>
    </row>
    <row r="4" spans="1:10" s="1" customFormat="1" ht="19.5" customHeight="1">
      <c r="A4" s="5"/>
      <c r="B4" s="3"/>
      <c r="C4" s="3"/>
      <c r="D4" s="3"/>
      <c r="E4" s="3"/>
      <c r="F4" s="3"/>
      <c r="G4" s="3"/>
      <c r="H4" s="3"/>
      <c r="I4" s="3"/>
      <c r="J4" s="4" t="s">
        <v>0</v>
      </c>
    </row>
    <row r="5" spans="1:10" ht="51.75" customHeight="1">
      <c r="A5" s="46" t="s">
        <v>2</v>
      </c>
      <c r="B5" s="47" t="s">
        <v>3</v>
      </c>
      <c r="C5" s="48"/>
      <c r="D5" s="47"/>
      <c r="E5" s="48" t="s">
        <v>4</v>
      </c>
      <c r="F5" s="48"/>
      <c r="G5" s="47"/>
      <c r="H5" s="47" t="s">
        <v>5</v>
      </c>
      <c r="I5" s="47"/>
      <c r="J5" s="47"/>
    </row>
    <row r="6" spans="1:10" ht="37.5" customHeight="1">
      <c r="A6" s="47"/>
      <c r="B6" s="32" t="s">
        <v>6</v>
      </c>
      <c r="C6" s="32" t="s">
        <v>7</v>
      </c>
      <c r="D6" s="32" t="s">
        <v>8</v>
      </c>
      <c r="E6" s="32" t="s">
        <v>6</v>
      </c>
      <c r="F6" s="32" t="s">
        <v>7</v>
      </c>
      <c r="G6" s="32" t="s">
        <v>8</v>
      </c>
      <c r="H6" s="32" t="s">
        <v>6</v>
      </c>
      <c r="I6" s="32" t="s">
        <v>7</v>
      </c>
      <c r="J6" s="32" t="s">
        <v>8</v>
      </c>
    </row>
    <row r="7" spans="1:10" ht="37.5" customHeight="1">
      <c r="A7" s="33" t="s">
        <v>30</v>
      </c>
      <c r="B7" s="24">
        <f>C7+D7</f>
        <v>279.46</v>
      </c>
      <c r="C7" s="25">
        <f aca="true" t="shared" si="0" ref="C7:J7">SUM(C8:C25)</f>
        <v>220.04</v>
      </c>
      <c r="D7" s="25">
        <f t="shared" si="0"/>
        <v>59.42</v>
      </c>
      <c r="E7" s="25">
        <f t="shared" si="0"/>
        <v>3990</v>
      </c>
      <c r="F7" s="25">
        <f t="shared" si="0"/>
        <v>2485</v>
      </c>
      <c r="G7" s="25">
        <f t="shared" si="0"/>
        <v>1505</v>
      </c>
      <c r="H7" s="25">
        <f t="shared" si="0"/>
        <v>25959</v>
      </c>
      <c r="I7" s="25">
        <f t="shared" si="0"/>
        <v>16539</v>
      </c>
      <c r="J7" s="25">
        <f t="shared" si="0"/>
        <v>9420</v>
      </c>
    </row>
    <row r="8" spans="1:10" ht="37.5" customHeight="1">
      <c r="A8" s="36" t="s">
        <v>36</v>
      </c>
      <c r="B8" s="24">
        <f>SUM(C8,D8)</f>
        <v>26.16</v>
      </c>
      <c r="C8" s="24">
        <v>20.53</v>
      </c>
      <c r="D8" s="24">
        <v>5.63</v>
      </c>
      <c r="E8" s="25">
        <v>195</v>
      </c>
      <c r="F8" s="25">
        <v>125</v>
      </c>
      <c r="G8" s="25">
        <v>70</v>
      </c>
      <c r="H8" s="25">
        <v>2332</v>
      </c>
      <c r="I8" s="25">
        <v>1676</v>
      </c>
      <c r="J8" s="25">
        <v>656</v>
      </c>
    </row>
    <row r="9" spans="1:39" s="18" customFormat="1" ht="33.75" customHeight="1">
      <c r="A9" s="39" t="s">
        <v>35</v>
      </c>
      <c r="B9" s="7">
        <f>SUM(C9,D9)</f>
        <v>20.45</v>
      </c>
      <c r="C9" s="7">
        <v>16.56</v>
      </c>
      <c r="D9" s="7">
        <v>3.89</v>
      </c>
      <c r="E9" s="7">
        <v>205</v>
      </c>
      <c r="F9" s="7">
        <v>141</v>
      </c>
      <c r="G9" s="7">
        <v>64</v>
      </c>
      <c r="H9" s="7">
        <v>1833</v>
      </c>
      <c r="I9" s="7">
        <v>1531</v>
      </c>
      <c r="J9" s="7">
        <v>302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30" customFormat="1" ht="33.75" customHeight="1">
      <c r="A10" s="34" t="s">
        <v>32</v>
      </c>
      <c r="B10" s="7">
        <f>SUM(C10,D10)</f>
        <v>22.75</v>
      </c>
      <c r="C10" s="7">
        <v>19.6</v>
      </c>
      <c r="D10" s="7">
        <v>3.15</v>
      </c>
      <c r="E10" s="7">
        <v>216</v>
      </c>
      <c r="F10" s="7">
        <v>152</v>
      </c>
      <c r="G10" s="7">
        <v>64</v>
      </c>
      <c r="H10" s="7">
        <v>1864</v>
      </c>
      <c r="I10" s="7">
        <v>1510</v>
      </c>
      <c r="J10" s="7">
        <v>354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8" customFormat="1" ht="33.75" customHeight="1">
      <c r="A11" s="35" t="s">
        <v>27</v>
      </c>
      <c r="B11" s="7">
        <v>22.32</v>
      </c>
      <c r="C11" s="7">
        <f>13.81</f>
        <v>13.81</v>
      </c>
      <c r="D11" s="7">
        <v>8.51</v>
      </c>
      <c r="E11" s="7">
        <v>202</v>
      </c>
      <c r="F11" s="7">
        <v>125</v>
      </c>
      <c r="G11" s="7">
        <f>E11-F11</f>
        <v>77</v>
      </c>
      <c r="H11" s="7">
        <v>1512</v>
      </c>
      <c r="I11" s="7">
        <v>1059</v>
      </c>
      <c r="J11" s="7">
        <v>453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10" ht="33.75" customHeight="1">
      <c r="A12" s="31" t="s">
        <v>25</v>
      </c>
      <c r="B12" s="7">
        <v>23.68</v>
      </c>
      <c r="C12" s="7">
        <v>19.57</v>
      </c>
      <c r="D12" s="7">
        <v>4.11</v>
      </c>
      <c r="E12" s="7">
        <v>206</v>
      </c>
      <c r="F12" s="7">
        <v>144</v>
      </c>
      <c r="G12" s="7">
        <v>62</v>
      </c>
      <c r="H12" s="7">
        <v>1511</v>
      </c>
      <c r="I12" s="7">
        <v>1150</v>
      </c>
      <c r="J12" s="7">
        <v>361</v>
      </c>
    </row>
    <row r="13" spans="1:10" ht="33.75" customHeight="1">
      <c r="A13" s="31" t="s">
        <v>22</v>
      </c>
      <c r="B13" s="7">
        <f>C13+D13</f>
        <v>11.46</v>
      </c>
      <c r="C13" s="7">
        <v>9.55</v>
      </c>
      <c r="D13" s="7">
        <v>1.91</v>
      </c>
      <c r="E13" s="7">
        <f>F13+G13</f>
        <v>210</v>
      </c>
      <c r="F13" s="7">
        <v>148</v>
      </c>
      <c r="G13" s="7">
        <v>62</v>
      </c>
      <c r="H13" s="7">
        <f>I13+J13</f>
        <v>1311</v>
      </c>
      <c r="I13" s="7">
        <v>961</v>
      </c>
      <c r="J13" s="7">
        <v>350</v>
      </c>
    </row>
    <row r="14" spans="1:10" ht="33.75" customHeight="1">
      <c r="A14" s="31" t="s">
        <v>21</v>
      </c>
      <c r="B14" s="7">
        <f>C14+D14</f>
        <v>14.95</v>
      </c>
      <c r="C14" s="7">
        <v>13.52</v>
      </c>
      <c r="D14" s="7">
        <v>1.43</v>
      </c>
      <c r="E14" s="7">
        <f>F14+G14</f>
        <v>204</v>
      </c>
      <c r="F14" s="7">
        <v>132</v>
      </c>
      <c r="G14" s="7">
        <v>72</v>
      </c>
      <c r="H14" s="7">
        <f>I14+J14</f>
        <v>1291</v>
      </c>
      <c r="I14" s="7">
        <v>844</v>
      </c>
      <c r="J14" s="7">
        <v>447</v>
      </c>
    </row>
    <row r="15" spans="1:10" ht="33.75" customHeight="1">
      <c r="A15" s="31" t="s">
        <v>20</v>
      </c>
      <c r="B15" s="7">
        <v>21.86</v>
      </c>
      <c r="C15" s="7">
        <v>14.02</v>
      </c>
      <c r="D15" s="7">
        <v>7.84</v>
      </c>
      <c r="E15" s="7">
        <v>211</v>
      </c>
      <c r="F15" s="7">
        <v>122</v>
      </c>
      <c r="G15" s="7">
        <v>89</v>
      </c>
      <c r="H15" s="7">
        <v>1263</v>
      </c>
      <c r="I15" s="7">
        <v>722</v>
      </c>
      <c r="J15" s="7">
        <v>541</v>
      </c>
    </row>
    <row r="16" spans="1:10" ht="33.75" customHeight="1">
      <c r="A16" s="31" t="s">
        <v>9</v>
      </c>
      <c r="B16" s="7">
        <v>8.67</v>
      </c>
      <c r="C16" s="7">
        <v>7.4</v>
      </c>
      <c r="D16" s="7">
        <v>1.27</v>
      </c>
      <c r="E16" s="7">
        <v>205</v>
      </c>
      <c r="F16" s="7">
        <v>135</v>
      </c>
      <c r="G16" s="7">
        <v>70</v>
      </c>
      <c r="H16" s="7">
        <v>1208</v>
      </c>
      <c r="I16" s="7">
        <v>809</v>
      </c>
      <c r="J16" s="7">
        <v>399</v>
      </c>
    </row>
    <row r="17" spans="1:10" ht="33.75" customHeight="1">
      <c r="A17" s="31" t="s">
        <v>10</v>
      </c>
      <c r="B17" s="8">
        <v>7.76</v>
      </c>
      <c r="C17" s="8">
        <v>5.43</v>
      </c>
      <c r="D17" s="8">
        <v>2.33</v>
      </c>
      <c r="E17" s="9">
        <v>226</v>
      </c>
      <c r="F17" s="9">
        <v>137</v>
      </c>
      <c r="G17" s="9">
        <v>89</v>
      </c>
      <c r="H17" s="9">
        <v>1288</v>
      </c>
      <c r="I17" s="9">
        <v>588</v>
      </c>
      <c r="J17" s="9">
        <v>700</v>
      </c>
    </row>
    <row r="18" spans="1:10" ht="33.75" customHeight="1">
      <c r="A18" s="31" t="s">
        <v>11</v>
      </c>
      <c r="B18" s="8">
        <v>12.28</v>
      </c>
      <c r="C18" s="8">
        <v>10.94</v>
      </c>
      <c r="D18" s="8">
        <v>1.34</v>
      </c>
      <c r="E18" s="9">
        <v>231</v>
      </c>
      <c r="F18" s="9">
        <v>124</v>
      </c>
      <c r="G18" s="9">
        <v>107</v>
      </c>
      <c r="H18" s="9">
        <v>1256</v>
      </c>
      <c r="I18" s="9">
        <v>632</v>
      </c>
      <c r="J18" s="9">
        <v>624</v>
      </c>
    </row>
    <row r="19" spans="1:10" ht="33.75" customHeight="1">
      <c r="A19" s="31" t="s">
        <v>12</v>
      </c>
      <c r="B19" s="8">
        <v>15</v>
      </c>
      <c r="C19" s="8">
        <v>10.46</v>
      </c>
      <c r="D19" s="8">
        <v>4.54</v>
      </c>
      <c r="E19" s="9">
        <v>262</v>
      </c>
      <c r="F19" s="9">
        <v>162</v>
      </c>
      <c r="G19" s="9">
        <v>100</v>
      </c>
      <c r="H19" s="9">
        <v>1457</v>
      </c>
      <c r="I19" s="9">
        <v>773</v>
      </c>
      <c r="J19" s="9">
        <v>684</v>
      </c>
    </row>
    <row r="20" spans="1:10" ht="33.75" customHeight="1">
      <c r="A20" s="31" t="s">
        <v>13</v>
      </c>
      <c r="B20" s="8">
        <f aca="true" t="shared" si="1" ref="B20:B25">C20+D20</f>
        <v>27.54</v>
      </c>
      <c r="C20" s="8">
        <v>23.25</v>
      </c>
      <c r="D20" s="8">
        <v>4.29</v>
      </c>
      <c r="E20" s="9">
        <v>269</v>
      </c>
      <c r="F20" s="9">
        <v>173</v>
      </c>
      <c r="G20" s="9">
        <v>96</v>
      </c>
      <c r="H20" s="9">
        <v>1800</v>
      </c>
      <c r="I20" s="9">
        <v>902</v>
      </c>
      <c r="J20" s="9">
        <v>898</v>
      </c>
    </row>
    <row r="21" spans="1:10" s="12" customFormat="1" ht="33.75" customHeight="1">
      <c r="A21" s="31" t="s">
        <v>14</v>
      </c>
      <c r="B21" s="8">
        <f t="shared" si="1"/>
        <v>8.16</v>
      </c>
      <c r="C21" s="8">
        <v>5.84</v>
      </c>
      <c r="D21" s="8">
        <v>2.32</v>
      </c>
      <c r="E21" s="9">
        <v>254</v>
      </c>
      <c r="F21" s="9">
        <v>123</v>
      </c>
      <c r="G21" s="9">
        <v>131</v>
      </c>
      <c r="H21" s="9">
        <v>1093</v>
      </c>
      <c r="I21" s="9">
        <v>625</v>
      </c>
      <c r="J21" s="9">
        <v>468</v>
      </c>
    </row>
    <row r="22" spans="1:10" s="12" customFormat="1" ht="33.75" customHeight="1">
      <c r="A22" s="31" t="s">
        <v>15</v>
      </c>
      <c r="B22" s="8">
        <f t="shared" si="1"/>
        <v>9.780000000000001</v>
      </c>
      <c r="C22" s="8">
        <v>7.66</v>
      </c>
      <c r="D22" s="8">
        <v>2.12</v>
      </c>
      <c r="E22" s="9">
        <v>235</v>
      </c>
      <c r="F22" s="9">
        <v>131</v>
      </c>
      <c r="G22" s="9">
        <v>104</v>
      </c>
      <c r="H22" s="9">
        <v>1078</v>
      </c>
      <c r="I22" s="9">
        <v>540</v>
      </c>
      <c r="J22" s="9">
        <v>538</v>
      </c>
    </row>
    <row r="23" spans="1:10" s="12" customFormat="1" ht="33.75" customHeight="1">
      <c r="A23" s="31" t="s">
        <v>16</v>
      </c>
      <c r="B23" s="8">
        <f t="shared" si="1"/>
        <v>11.040000000000001</v>
      </c>
      <c r="C23" s="8">
        <v>9.71</v>
      </c>
      <c r="D23" s="8">
        <v>1.33</v>
      </c>
      <c r="E23" s="9">
        <v>232</v>
      </c>
      <c r="F23" s="9">
        <v>136</v>
      </c>
      <c r="G23" s="9">
        <v>96</v>
      </c>
      <c r="H23" s="9">
        <v>1286</v>
      </c>
      <c r="I23" s="9">
        <v>895</v>
      </c>
      <c r="J23" s="9">
        <v>391</v>
      </c>
    </row>
    <row r="24" spans="1:10" s="12" customFormat="1" ht="33.75" customHeight="1">
      <c r="A24" s="31" t="s">
        <v>17</v>
      </c>
      <c r="B24" s="8">
        <f t="shared" si="1"/>
        <v>9.799999999999999</v>
      </c>
      <c r="C24" s="8">
        <v>8.28</v>
      </c>
      <c r="D24" s="8">
        <v>1.52</v>
      </c>
      <c r="E24" s="9">
        <v>222</v>
      </c>
      <c r="F24" s="9">
        <v>146</v>
      </c>
      <c r="G24" s="9">
        <v>76</v>
      </c>
      <c r="H24" s="9">
        <v>1328</v>
      </c>
      <c r="I24" s="9">
        <v>748</v>
      </c>
      <c r="J24" s="9">
        <v>580</v>
      </c>
    </row>
    <row r="25" spans="1:10" s="1" customFormat="1" ht="33.75" customHeight="1">
      <c r="A25" s="31" t="s">
        <v>18</v>
      </c>
      <c r="B25" s="14">
        <f t="shared" si="1"/>
        <v>5.8</v>
      </c>
      <c r="C25" s="14">
        <v>3.91</v>
      </c>
      <c r="D25" s="14">
        <v>1.89</v>
      </c>
      <c r="E25" s="15">
        <v>205</v>
      </c>
      <c r="F25" s="15">
        <v>129</v>
      </c>
      <c r="G25" s="15">
        <v>76</v>
      </c>
      <c r="H25" s="15">
        <v>1248</v>
      </c>
      <c r="I25" s="15">
        <v>574</v>
      </c>
      <c r="J25" s="15">
        <v>674</v>
      </c>
    </row>
    <row r="26" spans="1:10" ht="24.75" customHeight="1">
      <c r="A26" s="16" t="s">
        <v>19</v>
      </c>
      <c r="B26" s="16"/>
      <c r="C26" s="16"/>
      <c r="D26" s="16"/>
      <c r="E26" s="16"/>
      <c r="F26" s="16"/>
      <c r="G26" s="16"/>
      <c r="H26" s="16"/>
      <c r="I26" s="16"/>
      <c r="J26" s="16"/>
    </row>
    <row r="27" ht="24.75" customHeight="1"/>
    <row r="28" spans="1:10" s="16" customFormat="1" ht="20.2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5.7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5.75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42"/>
      <c r="B33" s="42"/>
      <c r="C33" s="42"/>
      <c r="D33" s="42"/>
      <c r="E33" s="42"/>
      <c r="F33" s="42"/>
      <c r="G33" s="42"/>
      <c r="H33" s="42"/>
      <c r="I33" s="42"/>
      <c r="J33" s="42"/>
    </row>
  </sheetData>
  <sheetProtection/>
  <mergeCells count="7">
    <mergeCell ref="A28:J33"/>
    <mergeCell ref="A1:J1"/>
    <mergeCell ref="A2:J2"/>
    <mergeCell ref="A5:A6"/>
    <mergeCell ref="B5:D5"/>
    <mergeCell ref="E5:G5"/>
    <mergeCell ref="H5:J5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zoomScalePageLayoutView="0" workbookViewId="0" topLeftCell="A1">
      <selection activeCell="B73" sqref="B73"/>
    </sheetView>
  </sheetViews>
  <sheetFormatPr defaultColWidth="9.00390625" defaultRowHeight="16.5"/>
  <cols>
    <col min="1" max="1" width="11.125" style="7" customWidth="1"/>
    <col min="2" max="2" width="22.125" style="7" customWidth="1"/>
    <col min="3" max="10" width="8.625" style="7" customWidth="1"/>
    <col min="11" max="13" width="9.00390625" style="7" customWidth="1"/>
    <col min="14" max="14" width="21.50390625" style="7" customWidth="1"/>
    <col min="15" max="16384" width="9.00390625" style="7" customWidth="1"/>
  </cols>
  <sheetData>
    <row r="1" spans="1:10" s="1" customFormat="1" ht="48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43.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" customFormat="1" ht="19.5" customHeight="1">
      <c r="A3" s="2"/>
      <c r="B3" s="3"/>
      <c r="C3" s="3"/>
      <c r="D3" s="3"/>
      <c r="E3" s="3"/>
      <c r="F3" s="3"/>
      <c r="G3" s="3"/>
      <c r="H3" s="3"/>
      <c r="I3" s="3"/>
      <c r="J3" s="4" t="s">
        <v>1</v>
      </c>
    </row>
    <row r="4" spans="1:10" s="1" customFormat="1" ht="19.5" customHeight="1">
      <c r="A4" s="5"/>
      <c r="B4" s="3"/>
      <c r="C4" s="3"/>
      <c r="D4" s="3"/>
      <c r="E4" s="3"/>
      <c r="F4" s="3"/>
      <c r="G4" s="3"/>
      <c r="H4" s="3"/>
      <c r="I4" s="3"/>
      <c r="J4" s="4" t="s">
        <v>0</v>
      </c>
    </row>
    <row r="5" spans="1:10" ht="51.75" customHeight="1">
      <c r="A5" s="46" t="s">
        <v>2</v>
      </c>
      <c r="B5" s="47" t="s">
        <v>3</v>
      </c>
      <c r="C5" s="48"/>
      <c r="D5" s="47"/>
      <c r="E5" s="48" t="s">
        <v>4</v>
      </c>
      <c r="F5" s="48"/>
      <c r="G5" s="47"/>
      <c r="H5" s="47" t="s">
        <v>5</v>
      </c>
      <c r="I5" s="47"/>
      <c r="J5" s="47"/>
    </row>
    <row r="6" spans="1:10" ht="37.5" customHeight="1">
      <c r="A6" s="47"/>
      <c r="B6" s="32" t="s">
        <v>6</v>
      </c>
      <c r="C6" s="32" t="s">
        <v>7</v>
      </c>
      <c r="D6" s="32" t="s">
        <v>8</v>
      </c>
      <c r="E6" s="32" t="s">
        <v>6</v>
      </c>
      <c r="F6" s="32" t="s">
        <v>7</v>
      </c>
      <c r="G6" s="32" t="s">
        <v>8</v>
      </c>
      <c r="H6" s="32" t="s">
        <v>6</v>
      </c>
      <c r="I6" s="32" t="s">
        <v>7</v>
      </c>
      <c r="J6" s="32" t="s">
        <v>8</v>
      </c>
    </row>
    <row r="7" spans="1:10" s="18" customFormat="1" ht="33.75" customHeight="1">
      <c r="A7" s="33" t="s">
        <v>30</v>
      </c>
      <c r="B7" s="24">
        <f>C7+D7</f>
        <v>253.29999999999998</v>
      </c>
      <c r="C7" s="25">
        <f aca="true" t="shared" si="0" ref="C7:J7">SUM(C8:C24)</f>
        <v>199.51</v>
      </c>
      <c r="D7" s="25">
        <f t="shared" si="0"/>
        <v>53.79</v>
      </c>
      <c r="E7" s="25">
        <f t="shared" si="0"/>
        <v>3795</v>
      </c>
      <c r="F7" s="25">
        <f t="shared" si="0"/>
        <v>2360</v>
      </c>
      <c r="G7" s="25">
        <f t="shared" si="0"/>
        <v>1435</v>
      </c>
      <c r="H7" s="25">
        <f t="shared" si="0"/>
        <v>23627</v>
      </c>
      <c r="I7" s="25">
        <f t="shared" si="0"/>
        <v>14863</v>
      </c>
      <c r="J7" s="25">
        <f t="shared" si="0"/>
        <v>8764</v>
      </c>
    </row>
    <row r="8" spans="1:39" s="18" customFormat="1" ht="33.75" customHeight="1">
      <c r="A8" s="36" t="s">
        <v>31</v>
      </c>
      <c r="B8" s="24">
        <f>SUM(C8,D8)</f>
        <v>20.45</v>
      </c>
      <c r="C8" s="24">
        <v>16.56</v>
      </c>
      <c r="D8" s="24">
        <v>3.89</v>
      </c>
      <c r="E8" s="25">
        <v>205</v>
      </c>
      <c r="F8" s="25">
        <v>141</v>
      </c>
      <c r="G8" s="25">
        <v>64</v>
      </c>
      <c r="H8" s="25">
        <v>1833</v>
      </c>
      <c r="I8" s="25">
        <v>1531</v>
      </c>
      <c r="J8" s="25">
        <v>302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30" customFormat="1" ht="33.75" customHeight="1">
      <c r="A9" s="34" t="s">
        <v>32</v>
      </c>
      <c r="B9" s="7">
        <f>SUM(C9,D9)</f>
        <v>22.75</v>
      </c>
      <c r="C9" s="7">
        <v>19.6</v>
      </c>
      <c r="D9" s="7">
        <v>3.15</v>
      </c>
      <c r="E9" s="7">
        <v>216</v>
      </c>
      <c r="F9" s="7">
        <v>152</v>
      </c>
      <c r="G9" s="7">
        <v>64</v>
      </c>
      <c r="H9" s="7">
        <v>1864</v>
      </c>
      <c r="I9" s="7">
        <v>1510</v>
      </c>
      <c r="J9" s="7">
        <v>354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18" customFormat="1" ht="33.75" customHeight="1">
      <c r="A10" s="35" t="s">
        <v>27</v>
      </c>
      <c r="B10" s="7">
        <v>22.32</v>
      </c>
      <c r="C10" s="7">
        <f>13.81</f>
        <v>13.81</v>
      </c>
      <c r="D10" s="7">
        <v>8.51</v>
      </c>
      <c r="E10" s="7">
        <v>202</v>
      </c>
      <c r="F10" s="7">
        <v>125</v>
      </c>
      <c r="G10" s="7">
        <f>E10-F10</f>
        <v>77</v>
      </c>
      <c r="H10" s="7">
        <v>1512</v>
      </c>
      <c r="I10" s="7">
        <v>1059</v>
      </c>
      <c r="J10" s="7">
        <v>453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10" ht="33.75" customHeight="1">
      <c r="A11" s="31" t="s">
        <v>25</v>
      </c>
      <c r="B11" s="7">
        <v>23.68</v>
      </c>
      <c r="C11" s="7">
        <v>19.57</v>
      </c>
      <c r="D11" s="7">
        <v>4.11</v>
      </c>
      <c r="E11" s="7">
        <v>206</v>
      </c>
      <c r="F11" s="7">
        <v>144</v>
      </c>
      <c r="G11" s="7">
        <v>62</v>
      </c>
      <c r="H11" s="7">
        <v>1511</v>
      </c>
      <c r="I11" s="7">
        <v>1150</v>
      </c>
      <c r="J11" s="7">
        <v>361</v>
      </c>
    </row>
    <row r="12" spans="1:10" ht="33.75" customHeight="1">
      <c r="A12" s="31" t="s">
        <v>22</v>
      </c>
      <c r="B12" s="7">
        <f>C12+D12</f>
        <v>11.46</v>
      </c>
      <c r="C12" s="7">
        <v>9.55</v>
      </c>
      <c r="D12" s="7">
        <v>1.91</v>
      </c>
      <c r="E12" s="7">
        <f>F12+G12</f>
        <v>210</v>
      </c>
      <c r="F12" s="7">
        <v>148</v>
      </c>
      <c r="G12" s="7">
        <v>62</v>
      </c>
      <c r="H12" s="7">
        <f>I12+J12</f>
        <v>1311</v>
      </c>
      <c r="I12" s="7">
        <v>961</v>
      </c>
      <c r="J12" s="7">
        <v>350</v>
      </c>
    </row>
    <row r="13" spans="1:10" ht="33.75" customHeight="1">
      <c r="A13" s="31" t="s">
        <v>21</v>
      </c>
      <c r="B13" s="7">
        <f>C13+D13</f>
        <v>14.95</v>
      </c>
      <c r="C13" s="7">
        <v>13.52</v>
      </c>
      <c r="D13" s="7">
        <v>1.43</v>
      </c>
      <c r="E13" s="7">
        <f>F13+G13</f>
        <v>204</v>
      </c>
      <c r="F13" s="7">
        <v>132</v>
      </c>
      <c r="G13" s="7">
        <v>72</v>
      </c>
      <c r="H13" s="7">
        <f>I13+J13</f>
        <v>1291</v>
      </c>
      <c r="I13" s="7">
        <v>844</v>
      </c>
      <c r="J13" s="7">
        <v>447</v>
      </c>
    </row>
    <row r="14" spans="1:10" ht="33.75" customHeight="1">
      <c r="A14" s="31" t="s">
        <v>20</v>
      </c>
      <c r="B14" s="7">
        <v>21.86</v>
      </c>
      <c r="C14" s="7">
        <v>14.02</v>
      </c>
      <c r="D14" s="7">
        <v>7.84</v>
      </c>
      <c r="E14" s="7">
        <v>211</v>
      </c>
      <c r="F14" s="7">
        <v>122</v>
      </c>
      <c r="G14" s="7">
        <v>89</v>
      </c>
      <c r="H14" s="7">
        <v>1263</v>
      </c>
      <c r="I14" s="7">
        <v>722</v>
      </c>
      <c r="J14" s="7">
        <v>541</v>
      </c>
    </row>
    <row r="15" spans="1:10" ht="33.75" customHeight="1">
      <c r="A15" s="31" t="s">
        <v>9</v>
      </c>
      <c r="B15" s="7">
        <v>8.67</v>
      </c>
      <c r="C15" s="7">
        <v>7.4</v>
      </c>
      <c r="D15" s="7">
        <v>1.27</v>
      </c>
      <c r="E15" s="7">
        <v>205</v>
      </c>
      <c r="F15" s="7">
        <v>135</v>
      </c>
      <c r="G15" s="7">
        <v>70</v>
      </c>
      <c r="H15" s="7">
        <v>1208</v>
      </c>
      <c r="I15" s="7">
        <v>809</v>
      </c>
      <c r="J15" s="7">
        <v>399</v>
      </c>
    </row>
    <row r="16" spans="1:10" ht="33.75" customHeight="1">
      <c r="A16" s="31" t="s">
        <v>10</v>
      </c>
      <c r="B16" s="8">
        <v>7.76</v>
      </c>
      <c r="C16" s="8">
        <v>5.43</v>
      </c>
      <c r="D16" s="8">
        <v>2.33</v>
      </c>
      <c r="E16" s="9">
        <v>226</v>
      </c>
      <c r="F16" s="9">
        <v>137</v>
      </c>
      <c r="G16" s="9">
        <v>89</v>
      </c>
      <c r="H16" s="9">
        <v>1288</v>
      </c>
      <c r="I16" s="9">
        <v>588</v>
      </c>
      <c r="J16" s="9">
        <v>700</v>
      </c>
    </row>
    <row r="17" spans="1:10" ht="33.75" customHeight="1">
      <c r="A17" s="31" t="s">
        <v>11</v>
      </c>
      <c r="B17" s="8">
        <v>12.28</v>
      </c>
      <c r="C17" s="8">
        <v>10.94</v>
      </c>
      <c r="D17" s="8">
        <v>1.34</v>
      </c>
      <c r="E17" s="9">
        <v>231</v>
      </c>
      <c r="F17" s="9">
        <v>124</v>
      </c>
      <c r="G17" s="9">
        <v>107</v>
      </c>
      <c r="H17" s="9">
        <v>1256</v>
      </c>
      <c r="I17" s="9">
        <v>632</v>
      </c>
      <c r="J17" s="9">
        <v>624</v>
      </c>
    </row>
    <row r="18" spans="1:10" ht="33.75" customHeight="1">
      <c r="A18" s="31" t="s">
        <v>12</v>
      </c>
      <c r="B18" s="8">
        <v>15</v>
      </c>
      <c r="C18" s="8">
        <v>10.46</v>
      </c>
      <c r="D18" s="8">
        <v>4.54</v>
      </c>
      <c r="E18" s="9">
        <v>262</v>
      </c>
      <c r="F18" s="9">
        <v>162</v>
      </c>
      <c r="G18" s="9">
        <v>100</v>
      </c>
      <c r="H18" s="9">
        <v>1457</v>
      </c>
      <c r="I18" s="9">
        <v>773</v>
      </c>
      <c r="J18" s="9">
        <v>684</v>
      </c>
    </row>
    <row r="19" spans="1:10" ht="33.75" customHeight="1">
      <c r="A19" s="31" t="s">
        <v>13</v>
      </c>
      <c r="B19" s="8">
        <f aca="true" t="shared" si="1" ref="B19:B24">C19+D19</f>
        <v>27.54</v>
      </c>
      <c r="C19" s="8">
        <v>23.25</v>
      </c>
      <c r="D19" s="8">
        <v>4.29</v>
      </c>
      <c r="E19" s="9">
        <v>269</v>
      </c>
      <c r="F19" s="9">
        <v>173</v>
      </c>
      <c r="G19" s="9">
        <v>96</v>
      </c>
      <c r="H19" s="9">
        <v>1800</v>
      </c>
      <c r="I19" s="9">
        <v>902</v>
      </c>
      <c r="J19" s="9">
        <v>898</v>
      </c>
    </row>
    <row r="20" spans="1:10" s="12" customFormat="1" ht="33.75" customHeight="1">
      <c r="A20" s="31" t="s">
        <v>14</v>
      </c>
      <c r="B20" s="8">
        <f t="shared" si="1"/>
        <v>8.16</v>
      </c>
      <c r="C20" s="8">
        <v>5.84</v>
      </c>
      <c r="D20" s="8">
        <v>2.32</v>
      </c>
      <c r="E20" s="9">
        <v>254</v>
      </c>
      <c r="F20" s="9">
        <v>123</v>
      </c>
      <c r="G20" s="9">
        <v>131</v>
      </c>
      <c r="H20" s="9">
        <v>1093</v>
      </c>
      <c r="I20" s="9">
        <v>625</v>
      </c>
      <c r="J20" s="9">
        <v>468</v>
      </c>
    </row>
    <row r="21" spans="1:10" s="12" customFormat="1" ht="33.75" customHeight="1">
      <c r="A21" s="31" t="s">
        <v>15</v>
      </c>
      <c r="B21" s="8">
        <f t="shared" si="1"/>
        <v>9.780000000000001</v>
      </c>
      <c r="C21" s="8">
        <v>7.66</v>
      </c>
      <c r="D21" s="8">
        <v>2.12</v>
      </c>
      <c r="E21" s="9">
        <v>235</v>
      </c>
      <c r="F21" s="9">
        <v>131</v>
      </c>
      <c r="G21" s="9">
        <v>104</v>
      </c>
      <c r="H21" s="9">
        <v>1078</v>
      </c>
      <c r="I21" s="9">
        <v>540</v>
      </c>
      <c r="J21" s="9">
        <v>538</v>
      </c>
    </row>
    <row r="22" spans="1:10" s="12" customFormat="1" ht="33.75" customHeight="1">
      <c r="A22" s="31" t="s">
        <v>16</v>
      </c>
      <c r="B22" s="8">
        <f t="shared" si="1"/>
        <v>11.040000000000001</v>
      </c>
      <c r="C22" s="8">
        <v>9.71</v>
      </c>
      <c r="D22" s="8">
        <v>1.33</v>
      </c>
      <c r="E22" s="9">
        <v>232</v>
      </c>
      <c r="F22" s="9">
        <v>136</v>
      </c>
      <c r="G22" s="9">
        <v>96</v>
      </c>
      <c r="H22" s="9">
        <v>1286</v>
      </c>
      <c r="I22" s="9">
        <v>895</v>
      </c>
      <c r="J22" s="9">
        <v>391</v>
      </c>
    </row>
    <row r="23" spans="1:10" s="12" customFormat="1" ht="33.75" customHeight="1">
      <c r="A23" s="31" t="s">
        <v>17</v>
      </c>
      <c r="B23" s="8">
        <f t="shared" si="1"/>
        <v>9.799999999999999</v>
      </c>
      <c r="C23" s="8">
        <v>8.28</v>
      </c>
      <c r="D23" s="8">
        <v>1.52</v>
      </c>
      <c r="E23" s="9">
        <v>222</v>
      </c>
      <c r="F23" s="9">
        <v>146</v>
      </c>
      <c r="G23" s="9">
        <v>76</v>
      </c>
      <c r="H23" s="9">
        <v>1328</v>
      </c>
      <c r="I23" s="9">
        <v>748</v>
      </c>
      <c r="J23" s="9">
        <v>580</v>
      </c>
    </row>
    <row r="24" spans="1:10" s="1" customFormat="1" ht="33.75" customHeight="1">
      <c r="A24" s="31" t="s">
        <v>18</v>
      </c>
      <c r="B24" s="14">
        <f t="shared" si="1"/>
        <v>5.8</v>
      </c>
      <c r="C24" s="14">
        <v>3.91</v>
      </c>
      <c r="D24" s="14">
        <v>1.89</v>
      </c>
      <c r="E24" s="15">
        <v>205</v>
      </c>
      <c r="F24" s="15">
        <v>129</v>
      </c>
      <c r="G24" s="15">
        <v>76</v>
      </c>
      <c r="H24" s="15">
        <v>1248</v>
      </c>
      <c r="I24" s="15">
        <v>574</v>
      </c>
      <c r="J24" s="15">
        <v>674</v>
      </c>
    </row>
    <row r="25" spans="1:10" ht="24.75" customHeight="1">
      <c r="A25" s="16" t="s">
        <v>19</v>
      </c>
      <c r="B25" s="16"/>
      <c r="C25" s="16"/>
      <c r="D25" s="16"/>
      <c r="E25" s="16"/>
      <c r="F25" s="16"/>
      <c r="G25" s="16"/>
      <c r="H25" s="16"/>
      <c r="I25" s="16"/>
      <c r="J25" s="16"/>
    </row>
    <row r="26" ht="24.75" customHeight="1"/>
    <row r="27" spans="1:10" s="16" customFormat="1" ht="20.2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5.75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5.7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5.75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42"/>
      <c r="B32" s="42"/>
      <c r="C32" s="42"/>
      <c r="D32" s="42"/>
      <c r="E32" s="42"/>
      <c r="F32" s="42"/>
      <c r="G32" s="42"/>
      <c r="H32" s="42"/>
      <c r="I32" s="42"/>
      <c r="J32" s="42"/>
    </row>
  </sheetData>
  <sheetProtection/>
  <mergeCells count="7">
    <mergeCell ref="A27:J32"/>
    <mergeCell ref="A1:J1"/>
    <mergeCell ref="A2:J2"/>
    <mergeCell ref="A5:A6"/>
    <mergeCell ref="B5:D5"/>
    <mergeCell ref="E5:G5"/>
    <mergeCell ref="H5:J5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0">
      <selection activeCell="E15" sqref="E15:H23"/>
    </sheetView>
  </sheetViews>
  <sheetFormatPr defaultColWidth="9.00390625" defaultRowHeight="16.5"/>
  <cols>
    <col min="1" max="1" width="11.125" style="7" customWidth="1"/>
    <col min="2" max="2" width="22.125" style="7" customWidth="1"/>
    <col min="3" max="10" width="8.625" style="7" customWidth="1"/>
    <col min="11" max="13" width="9.00390625" style="7" customWidth="1"/>
    <col min="14" max="14" width="21.50390625" style="7" customWidth="1"/>
    <col min="15" max="16384" width="9.00390625" style="7" customWidth="1"/>
  </cols>
  <sheetData>
    <row r="1" spans="1:10" s="1" customFormat="1" ht="48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43.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" customFormat="1" ht="19.5" customHeight="1">
      <c r="A3" s="2"/>
      <c r="B3" s="3"/>
      <c r="C3" s="3"/>
      <c r="D3" s="3"/>
      <c r="E3" s="3"/>
      <c r="F3" s="3"/>
      <c r="G3" s="3"/>
      <c r="H3" s="3"/>
      <c r="I3" s="3"/>
      <c r="J3" s="4" t="s">
        <v>1</v>
      </c>
    </row>
    <row r="4" spans="1:10" s="1" customFormat="1" ht="19.5" customHeight="1">
      <c r="A4" s="5"/>
      <c r="B4" s="3"/>
      <c r="C4" s="3"/>
      <c r="D4" s="3"/>
      <c r="E4" s="3"/>
      <c r="F4" s="3"/>
      <c r="G4" s="3"/>
      <c r="H4" s="3"/>
      <c r="I4" s="3"/>
      <c r="J4" s="4" t="s">
        <v>0</v>
      </c>
    </row>
    <row r="5" spans="1:10" ht="51.75" customHeight="1">
      <c r="A5" s="49" t="s">
        <v>2</v>
      </c>
      <c r="B5" s="51" t="s">
        <v>3</v>
      </c>
      <c r="C5" s="52"/>
      <c r="D5" s="53"/>
      <c r="E5" s="54" t="s">
        <v>4</v>
      </c>
      <c r="F5" s="52"/>
      <c r="G5" s="53"/>
      <c r="H5" s="47" t="s">
        <v>5</v>
      </c>
      <c r="I5" s="47"/>
      <c r="J5" s="47"/>
    </row>
    <row r="6" spans="1:10" ht="37.5" customHeight="1">
      <c r="A6" s="50"/>
      <c r="B6" s="22" t="s">
        <v>6</v>
      </c>
      <c r="C6" s="22" t="s">
        <v>7</v>
      </c>
      <c r="D6" s="22" t="s">
        <v>8</v>
      </c>
      <c r="E6" s="22" t="s">
        <v>6</v>
      </c>
      <c r="F6" s="22" t="s">
        <v>7</v>
      </c>
      <c r="G6" s="22" t="s">
        <v>8</v>
      </c>
      <c r="H6" s="32" t="s">
        <v>6</v>
      </c>
      <c r="I6" s="32" t="s">
        <v>7</v>
      </c>
      <c r="J6" s="32" t="s">
        <v>8</v>
      </c>
    </row>
    <row r="7" spans="1:10" s="18" customFormat="1" ht="33.75" customHeight="1">
      <c r="A7" s="26" t="s">
        <v>30</v>
      </c>
      <c r="B7" s="24">
        <f>C7+D7</f>
        <v>232.85000000000002</v>
      </c>
      <c r="C7" s="25">
        <f>SUM(C8:C23)</f>
        <v>182.95000000000002</v>
      </c>
      <c r="D7" s="25">
        <f>SUM(D8:D23)</f>
        <v>49.9</v>
      </c>
      <c r="E7" s="25">
        <f>SUM(E8:E23)</f>
        <v>3590</v>
      </c>
      <c r="F7" s="25">
        <f>SUM(F8:F23)</f>
        <v>2219</v>
      </c>
      <c r="G7" s="25">
        <f>SUM(G8:G23)</f>
        <v>1371</v>
      </c>
      <c r="H7" s="25">
        <f>I7+J7</f>
        <v>21794</v>
      </c>
      <c r="I7" s="25">
        <f>SUM(I8:I23)</f>
        <v>13332</v>
      </c>
      <c r="J7" s="25">
        <f>SUM(J8:J23)</f>
        <v>8462</v>
      </c>
    </row>
    <row r="8" spans="1:10" s="30" customFormat="1" ht="33.75" customHeight="1">
      <c r="A8" s="27" t="s">
        <v>28</v>
      </c>
      <c r="B8" s="28">
        <f>SUM(C8,D8)</f>
        <v>22.75</v>
      </c>
      <c r="C8" s="28">
        <v>19.6</v>
      </c>
      <c r="D8" s="28">
        <v>3.15</v>
      </c>
      <c r="E8" s="29">
        <v>216</v>
      </c>
      <c r="F8" s="29">
        <v>152</v>
      </c>
      <c r="G8" s="29">
        <v>64</v>
      </c>
      <c r="H8" s="29">
        <v>1864</v>
      </c>
      <c r="I8" s="29">
        <v>1510</v>
      </c>
      <c r="J8" s="29">
        <v>354</v>
      </c>
    </row>
    <row r="9" spans="1:14" s="18" customFormat="1" ht="33.75" customHeight="1">
      <c r="A9" s="23" t="s">
        <v>27</v>
      </c>
      <c r="B9" s="8">
        <v>22.32</v>
      </c>
      <c r="C9" s="8">
        <f>13.81</f>
        <v>13.81</v>
      </c>
      <c r="D9" s="8">
        <v>8.51</v>
      </c>
      <c r="E9" s="9">
        <v>202</v>
      </c>
      <c r="F9" s="9">
        <v>125</v>
      </c>
      <c r="G9" s="9">
        <f>E9-F9</f>
        <v>77</v>
      </c>
      <c r="H9" s="9">
        <v>1512</v>
      </c>
      <c r="I9" s="9">
        <v>1059</v>
      </c>
      <c r="J9" s="9">
        <v>453</v>
      </c>
      <c r="N9" s="21"/>
    </row>
    <row r="10" spans="1:10" ht="33.75" customHeight="1">
      <c r="A10" s="10" t="s">
        <v>25</v>
      </c>
      <c r="B10" s="8">
        <v>23.68</v>
      </c>
      <c r="C10" s="8">
        <v>19.57</v>
      </c>
      <c r="D10" s="8">
        <v>4.11</v>
      </c>
      <c r="E10" s="9">
        <v>206</v>
      </c>
      <c r="F10" s="9">
        <v>144</v>
      </c>
      <c r="G10" s="9">
        <v>62</v>
      </c>
      <c r="H10" s="9">
        <v>1511</v>
      </c>
      <c r="I10" s="9">
        <v>1150</v>
      </c>
      <c r="J10" s="9">
        <v>361</v>
      </c>
    </row>
    <row r="11" spans="1:10" ht="33.75" customHeight="1">
      <c r="A11" s="10" t="s">
        <v>22</v>
      </c>
      <c r="B11" s="8">
        <f>C11+D11</f>
        <v>11.46</v>
      </c>
      <c r="C11" s="8">
        <v>9.55</v>
      </c>
      <c r="D11" s="8">
        <v>1.91</v>
      </c>
      <c r="E11" s="9">
        <f>F11+G11</f>
        <v>210</v>
      </c>
      <c r="F11" s="9">
        <v>148</v>
      </c>
      <c r="G11" s="9">
        <v>62</v>
      </c>
      <c r="H11" s="9">
        <f>I11+J11</f>
        <v>1311</v>
      </c>
      <c r="I11" s="9">
        <v>961</v>
      </c>
      <c r="J11" s="9">
        <v>350</v>
      </c>
    </row>
    <row r="12" spans="1:10" ht="33.75" customHeight="1">
      <c r="A12" s="10" t="s">
        <v>21</v>
      </c>
      <c r="B12" s="8">
        <f>C12+D12</f>
        <v>14.95</v>
      </c>
      <c r="C12" s="8">
        <v>13.52</v>
      </c>
      <c r="D12" s="8">
        <v>1.43</v>
      </c>
      <c r="E12" s="9">
        <f>F12+G12</f>
        <v>204</v>
      </c>
      <c r="F12" s="9">
        <v>132</v>
      </c>
      <c r="G12" s="9">
        <v>72</v>
      </c>
      <c r="H12" s="9">
        <f>I12+J12</f>
        <v>1291</v>
      </c>
      <c r="I12" s="9">
        <v>844</v>
      </c>
      <c r="J12" s="9">
        <v>447</v>
      </c>
    </row>
    <row r="13" spans="1:10" ht="33.75" customHeight="1">
      <c r="A13" s="10" t="s">
        <v>20</v>
      </c>
      <c r="B13" s="8">
        <v>21.86</v>
      </c>
      <c r="C13" s="8">
        <v>14.02</v>
      </c>
      <c r="D13" s="8">
        <v>7.84</v>
      </c>
      <c r="E13" s="9">
        <v>211</v>
      </c>
      <c r="F13" s="9">
        <v>122</v>
      </c>
      <c r="G13" s="9">
        <v>89</v>
      </c>
      <c r="H13" s="9">
        <v>1263</v>
      </c>
      <c r="I13" s="9">
        <v>722</v>
      </c>
      <c r="J13" s="9">
        <v>541</v>
      </c>
    </row>
    <row r="14" spans="1:10" ht="33.75" customHeight="1">
      <c r="A14" s="10" t="s">
        <v>9</v>
      </c>
      <c r="B14" s="8">
        <v>8.67</v>
      </c>
      <c r="C14" s="8">
        <v>7.4</v>
      </c>
      <c r="D14" s="8">
        <v>1.27</v>
      </c>
      <c r="E14" s="9">
        <v>205</v>
      </c>
      <c r="F14" s="9">
        <v>135</v>
      </c>
      <c r="G14" s="9">
        <v>70</v>
      </c>
      <c r="H14" s="9">
        <v>1208</v>
      </c>
      <c r="I14" s="9">
        <v>809</v>
      </c>
      <c r="J14" s="9">
        <v>399</v>
      </c>
    </row>
    <row r="15" spans="1:10" ht="33.75" customHeight="1">
      <c r="A15" s="10" t="s">
        <v>10</v>
      </c>
      <c r="B15" s="11">
        <v>7.76</v>
      </c>
      <c r="C15" s="8">
        <v>5.43</v>
      </c>
      <c r="D15" s="8">
        <v>2.33</v>
      </c>
      <c r="E15" s="9">
        <v>226</v>
      </c>
      <c r="F15" s="9">
        <v>137</v>
      </c>
      <c r="G15" s="9">
        <v>89</v>
      </c>
      <c r="H15" s="9">
        <v>1288</v>
      </c>
      <c r="I15" s="9">
        <v>588</v>
      </c>
      <c r="J15" s="9">
        <v>700</v>
      </c>
    </row>
    <row r="16" spans="1:10" ht="33.75" customHeight="1">
      <c r="A16" s="10" t="s">
        <v>11</v>
      </c>
      <c r="B16" s="8">
        <v>12.28</v>
      </c>
      <c r="C16" s="8">
        <v>10.94</v>
      </c>
      <c r="D16" s="8">
        <v>1.34</v>
      </c>
      <c r="E16" s="9">
        <v>231</v>
      </c>
      <c r="F16" s="9">
        <v>124</v>
      </c>
      <c r="G16" s="9">
        <v>107</v>
      </c>
      <c r="H16" s="9">
        <v>1256</v>
      </c>
      <c r="I16" s="9">
        <v>632</v>
      </c>
      <c r="J16" s="9">
        <v>624</v>
      </c>
    </row>
    <row r="17" spans="1:10" ht="33.75" customHeight="1">
      <c r="A17" s="10" t="s">
        <v>12</v>
      </c>
      <c r="B17" s="8">
        <v>15</v>
      </c>
      <c r="C17" s="8">
        <v>10.46</v>
      </c>
      <c r="D17" s="8">
        <v>4.54</v>
      </c>
      <c r="E17" s="9">
        <v>262</v>
      </c>
      <c r="F17" s="9">
        <v>162</v>
      </c>
      <c r="G17" s="9">
        <v>100</v>
      </c>
      <c r="H17" s="9">
        <v>1457</v>
      </c>
      <c r="I17" s="9">
        <v>773</v>
      </c>
      <c r="J17" s="9">
        <v>684</v>
      </c>
    </row>
    <row r="18" spans="1:10" ht="33.75" customHeight="1">
      <c r="A18" s="10" t="s">
        <v>13</v>
      </c>
      <c r="B18" s="8">
        <f aca="true" t="shared" si="0" ref="B18:B23">C18+D18</f>
        <v>27.54</v>
      </c>
      <c r="C18" s="8">
        <v>23.25</v>
      </c>
      <c r="D18" s="8">
        <v>4.29</v>
      </c>
      <c r="E18" s="9">
        <v>269</v>
      </c>
      <c r="F18" s="9">
        <v>173</v>
      </c>
      <c r="G18" s="9">
        <v>96</v>
      </c>
      <c r="H18" s="9">
        <v>1800</v>
      </c>
      <c r="I18" s="9">
        <v>902</v>
      </c>
      <c r="J18" s="9">
        <v>898</v>
      </c>
    </row>
    <row r="19" spans="1:10" s="12" customFormat="1" ht="33.75" customHeight="1">
      <c r="A19" s="10" t="s">
        <v>14</v>
      </c>
      <c r="B19" s="8">
        <f t="shared" si="0"/>
        <v>8.16</v>
      </c>
      <c r="C19" s="8">
        <v>5.84</v>
      </c>
      <c r="D19" s="8">
        <v>2.32</v>
      </c>
      <c r="E19" s="9">
        <v>254</v>
      </c>
      <c r="F19" s="9">
        <v>123</v>
      </c>
      <c r="G19" s="9">
        <v>131</v>
      </c>
      <c r="H19" s="9">
        <v>1093</v>
      </c>
      <c r="I19" s="9">
        <v>625</v>
      </c>
      <c r="J19" s="9">
        <v>468</v>
      </c>
    </row>
    <row r="20" spans="1:10" s="12" customFormat="1" ht="33.75" customHeight="1">
      <c r="A20" s="10" t="s">
        <v>15</v>
      </c>
      <c r="B20" s="8">
        <f t="shared" si="0"/>
        <v>9.780000000000001</v>
      </c>
      <c r="C20" s="8">
        <v>7.66</v>
      </c>
      <c r="D20" s="8">
        <v>2.12</v>
      </c>
      <c r="E20" s="9">
        <v>235</v>
      </c>
      <c r="F20" s="9">
        <v>131</v>
      </c>
      <c r="G20" s="9">
        <v>104</v>
      </c>
      <c r="H20" s="9">
        <v>1078</v>
      </c>
      <c r="I20" s="9">
        <v>540</v>
      </c>
      <c r="J20" s="9">
        <v>538</v>
      </c>
    </row>
    <row r="21" spans="1:10" s="12" customFormat="1" ht="33.75" customHeight="1">
      <c r="A21" s="10" t="s">
        <v>16</v>
      </c>
      <c r="B21" s="8">
        <f t="shared" si="0"/>
        <v>11.040000000000001</v>
      </c>
      <c r="C21" s="8">
        <v>9.71</v>
      </c>
      <c r="D21" s="8">
        <v>1.33</v>
      </c>
      <c r="E21" s="9">
        <v>232</v>
      </c>
      <c r="F21" s="9">
        <v>136</v>
      </c>
      <c r="G21" s="9">
        <v>96</v>
      </c>
      <c r="H21" s="9">
        <v>1286</v>
      </c>
      <c r="I21" s="9">
        <v>895</v>
      </c>
      <c r="J21" s="9">
        <v>391</v>
      </c>
    </row>
    <row r="22" spans="1:10" s="12" customFormat="1" ht="33.75" customHeight="1">
      <c r="A22" s="10" t="s">
        <v>17</v>
      </c>
      <c r="B22" s="8">
        <f t="shared" si="0"/>
        <v>9.799999999999999</v>
      </c>
      <c r="C22" s="8">
        <v>8.28</v>
      </c>
      <c r="D22" s="8">
        <v>1.52</v>
      </c>
      <c r="E22" s="9">
        <v>222</v>
      </c>
      <c r="F22" s="9">
        <v>146</v>
      </c>
      <c r="G22" s="9">
        <v>76</v>
      </c>
      <c r="H22" s="9">
        <v>1328</v>
      </c>
      <c r="I22" s="9">
        <v>748</v>
      </c>
      <c r="J22" s="9">
        <v>580</v>
      </c>
    </row>
    <row r="23" spans="1:10" s="1" customFormat="1" ht="33.75" customHeight="1">
      <c r="A23" s="13" t="s">
        <v>18</v>
      </c>
      <c r="B23" s="14">
        <f t="shared" si="0"/>
        <v>5.8</v>
      </c>
      <c r="C23" s="14">
        <v>3.91</v>
      </c>
      <c r="D23" s="14">
        <v>1.89</v>
      </c>
      <c r="E23" s="15">
        <v>205</v>
      </c>
      <c r="F23" s="15">
        <v>129</v>
      </c>
      <c r="G23" s="15">
        <v>76</v>
      </c>
      <c r="H23" s="15">
        <v>1248</v>
      </c>
      <c r="I23" s="15">
        <v>574</v>
      </c>
      <c r="J23" s="15">
        <v>674</v>
      </c>
    </row>
    <row r="24" spans="1:10" ht="24.75" customHeight="1">
      <c r="A24" s="16" t="s">
        <v>19</v>
      </c>
      <c r="B24" s="16"/>
      <c r="C24" s="16"/>
      <c r="D24" s="16"/>
      <c r="E24" s="16"/>
      <c r="F24" s="16"/>
      <c r="G24" s="16"/>
      <c r="H24" s="16"/>
      <c r="I24" s="16"/>
      <c r="J24" s="16"/>
    </row>
    <row r="25" ht="24.75" customHeight="1"/>
    <row r="26" spans="1:10" s="16" customFormat="1" ht="20.2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5.7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5.75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5.7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5.75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42"/>
      <c r="B31" s="42"/>
      <c r="C31" s="42"/>
      <c r="D31" s="42"/>
      <c r="E31" s="42"/>
      <c r="F31" s="42"/>
      <c r="G31" s="42"/>
      <c r="H31" s="42"/>
      <c r="I31" s="42"/>
      <c r="J31" s="42"/>
    </row>
  </sheetData>
  <sheetProtection/>
  <mergeCells count="7">
    <mergeCell ref="A26:J31"/>
    <mergeCell ref="A1:J1"/>
    <mergeCell ref="A2:J2"/>
    <mergeCell ref="A5:A6"/>
    <mergeCell ref="B5:D5"/>
    <mergeCell ref="E5:G5"/>
    <mergeCell ref="H5:J5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0">
      <selection activeCell="E14" sqref="E14:H22"/>
    </sheetView>
  </sheetViews>
  <sheetFormatPr defaultColWidth="9.00390625" defaultRowHeight="16.5"/>
  <cols>
    <col min="1" max="1" width="11.125" style="7" customWidth="1"/>
    <col min="2" max="2" width="22.125" style="7" customWidth="1"/>
    <col min="3" max="10" width="8.625" style="7" customWidth="1"/>
    <col min="11" max="13" width="9.00390625" style="7" customWidth="1"/>
    <col min="14" max="14" width="21.50390625" style="7" customWidth="1"/>
    <col min="15" max="16384" width="9.00390625" style="7" customWidth="1"/>
  </cols>
  <sheetData>
    <row r="1" spans="1:10" s="1" customFormat="1" ht="48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43.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" customFormat="1" ht="19.5" customHeight="1">
      <c r="A3" s="2"/>
      <c r="B3" s="3"/>
      <c r="C3" s="3"/>
      <c r="D3" s="3"/>
      <c r="E3" s="3"/>
      <c r="F3" s="3"/>
      <c r="G3" s="3"/>
      <c r="H3" s="3"/>
      <c r="I3" s="3"/>
      <c r="J3" s="4" t="s">
        <v>1</v>
      </c>
    </row>
    <row r="4" spans="1:10" s="1" customFormat="1" ht="19.5" customHeight="1">
      <c r="A4" s="5"/>
      <c r="B4" s="3"/>
      <c r="C4" s="3"/>
      <c r="D4" s="3"/>
      <c r="E4" s="3"/>
      <c r="F4" s="3"/>
      <c r="G4" s="3"/>
      <c r="H4" s="3"/>
      <c r="I4" s="3"/>
      <c r="J4" s="4" t="s">
        <v>0</v>
      </c>
    </row>
    <row r="5" spans="1:10" ht="51.75" customHeight="1">
      <c r="A5" s="49" t="s">
        <v>2</v>
      </c>
      <c r="B5" s="51" t="s">
        <v>3</v>
      </c>
      <c r="C5" s="52"/>
      <c r="D5" s="53"/>
      <c r="E5" s="54" t="s">
        <v>4</v>
      </c>
      <c r="F5" s="52"/>
      <c r="G5" s="53"/>
      <c r="H5" s="51" t="s">
        <v>5</v>
      </c>
      <c r="I5" s="56"/>
      <c r="J5" s="56"/>
    </row>
    <row r="6" spans="1:10" ht="37.5" customHeight="1">
      <c r="A6" s="55"/>
      <c r="B6" s="32" t="s">
        <v>6</v>
      </c>
      <c r="C6" s="32" t="s">
        <v>7</v>
      </c>
      <c r="D6" s="6" t="s">
        <v>8</v>
      </c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</row>
    <row r="7" spans="1:10" s="18" customFormat="1" ht="33.75" customHeight="1">
      <c r="A7" s="38" t="s">
        <v>29</v>
      </c>
      <c r="B7" s="37">
        <f>C7+D7</f>
        <v>210.10000000000002</v>
      </c>
      <c r="C7" s="17">
        <f aca="true" t="shared" si="0" ref="C7:J7">SUM(C8:C22)</f>
        <v>163.35000000000002</v>
      </c>
      <c r="D7" s="17">
        <f t="shared" si="0"/>
        <v>46.75</v>
      </c>
      <c r="E7" s="17">
        <f t="shared" si="0"/>
        <v>3374</v>
      </c>
      <c r="F7" s="17">
        <f t="shared" si="0"/>
        <v>2067</v>
      </c>
      <c r="G7" s="17">
        <f t="shared" si="0"/>
        <v>1307</v>
      </c>
      <c r="H7" s="17">
        <f t="shared" si="0"/>
        <v>19930</v>
      </c>
      <c r="I7" s="17">
        <f t="shared" si="0"/>
        <v>11822</v>
      </c>
      <c r="J7" s="17">
        <f t="shared" si="0"/>
        <v>8108</v>
      </c>
    </row>
    <row r="8" spans="1:14" s="18" customFormat="1" ht="33.75" customHeight="1">
      <c r="A8" s="19" t="s">
        <v>26</v>
      </c>
      <c r="B8" s="37">
        <v>22.32</v>
      </c>
      <c r="C8" s="20">
        <f>13.81</f>
        <v>13.81</v>
      </c>
      <c r="D8" s="20">
        <v>8.51</v>
      </c>
      <c r="E8" s="17">
        <v>202</v>
      </c>
      <c r="F8" s="17">
        <v>125</v>
      </c>
      <c r="G8" s="17">
        <f>E8-F8</f>
        <v>77</v>
      </c>
      <c r="H8" s="17">
        <v>1512</v>
      </c>
      <c r="I8" s="17">
        <v>1059</v>
      </c>
      <c r="J8" s="17">
        <v>453</v>
      </c>
      <c r="N8" s="21"/>
    </row>
    <row r="9" spans="1:10" ht="33.75" customHeight="1">
      <c r="A9" s="10" t="s">
        <v>25</v>
      </c>
      <c r="B9" s="8">
        <v>23.68</v>
      </c>
      <c r="C9" s="8">
        <v>19.57</v>
      </c>
      <c r="D9" s="8">
        <v>4.11</v>
      </c>
      <c r="E9" s="9">
        <v>206</v>
      </c>
      <c r="F9" s="9">
        <v>144</v>
      </c>
      <c r="G9" s="9">
        <v>62</v>
      </c>
      <c r="H9" s="9">
        <v>1511</v>
      </c>
      <c r="I9" s="9">
        <v>1150</v>
      </c>
      <c r="J9" s="9">
        <v>361</v>
      </c>
    </row>
    <row r="10" spans="1:10" ht="33.75" customHeight="1">
      <c r="A10" s="10" t="s">
        <v>22</v>
      </c>
      <c r="B10" s="8">
        <f>C10+D10</f>
        <v>11.46</v>
      </c>
      <c r="C10" s="8">
        <v>9.55</v>
      </c>
      <c r="D10" s="8">
        <v>1.91</v>
      </c>
      <c r="E10" s="9">
        <f>F10+G10</f>
        <v>210</v>
      </c>
      <c r="F10" s="9">
        <v>148</v>
      </c>
      <c r="G10" s="9">
        <v>62</v>
      </c>
      <c r="H10" s="9">
        <f>I10+J10</f>
        <v>1311</v>
      </c>
      <c r="I10" s="9">
        <v>961</v>
      </c>
      <c r="J10" s="9">
        <v>350</v>
      </c>
    </row>
    <row r="11" spans="1:10" ht="33.75" customHeight="1">
      <c r="A11" s="10" t="s">
        <v>21</v>
      </c>
      <c r="B11" s="8">
        <f>C11+D11</f>
        <v>14.95</v>
      </c>
      <c r="C11" s="8">
        <v>13.52</v>
      </c>
      <c r="D11" s="8">
        <v>1.43</v>
      </c>
      <c r="E11" s="9">
        <f>F11+G11</f>
        <v>204</v>
      </c>
      <c r="F11" s="9">
        <v>132</v>
      </c>
      <c r="G11" s="9">
        <v>72</v>
      </c>
      <c r="H11" s="9">
        <f>I11+J11</f>
        <v>1291</v>
      </c>
      <c r="I11" s="9">
        <v>844</v>
      </c>
      <c r="J11" s="9">
        <v>447</v>
      </c>
    </row>
    <row r="12" spans="1:10" ht="33.75" customHeight="1">
      <c r="A12" s="10" t="s">
        <v>20</v>
      </c>
      <c r="B12" s="8">
        <v>21.86</v>
      </c>
      <c r="C12" s="8">
        <v>14.02</v>
      </c>
      <c r="D12" s="8">
        <v>7.84</v>
      </c>
      <c r="E12" s="9">
        <v>211</v>
      </c>
      <c r="F12" s="9">
        <v>122</v>
      </c>
      <c r="G12" s="9">
        <v>89</v>
      </c>
      <c r="H12" s="9">
        <v>1263</v>
      </c>
      <c r="I12" s="9">
        <v>722</v>
      </c>
      <c r="J12" s="9">
        <v>541</v>
      </c>
    </row>
    <row r="13" spans="1:10" ht="33.75" customHeight="1">
      <c r="A13" s="10" t="s">
        <v>9</v>
      </c>
      <c r="B13" s="8">
        <v>8.67</v>
      </c>
      <c r="C13" s="8">
        <v>7.4</v>
      </c>
      <c r="D13" s="8">
        <v>1.27</v>
      </c>
      <c r="E13" s="9">
        <v>205</v>
      </c>
      <c r="F13" s="9">
        <v>135</v>
      </c>
      <c r="G13" s="9">
        <v>70</v>
      </c>
      <c r="H13" s="9">
        <v>1208</v>
      </c>
      <c r="I13" s="9">
        <v>809</v>
      </c>
      <c r="J13" s="9">
        <v>399</v>
      </c>
    </row>
    <row r="14" spans="1:10" ht="33.75" customHeight="1">
      <c r="A14" s="10" t="s">
        <v>10</v>
      </c>
      <c r="B14" s="11">
        <v>7.76</v>
      </c>
      <c r="C14" s="8">
        <v>5.43</v>
      </c>
      <c r="D14" s="8">
        <v>2.33</v>
      </c>
      <c r="E14" s="9">
        <v>226</v>
      </c>
      <c r="F14" s="9">
        <v>137</v>
      </c>
      <c r="G14" s="9">
        <v>89</v>
      </c>
      <c r="H14" s="9">
        <v>1288</v>
      </c>
      <c r="I14" s="9">
        <v>588</v>
      </c>
      <c r="J14" s="9">
        <v>700</v>
      </c>
    </row>
    <row r="15" spans="1:10" ht="33.75" customHeight="1">
      <c r="A15" s="10" t="s">
        <v>11</v>
      </c>
      <c r="B15" s="8">
        <v>12.28</v>
      </c>
      <c r="C15" s="8">
        <v>10.94</v>
      </c>
      <c r="D15" s="8">
        <v>1.34</v>
      </c>
      <c r="E15" s="9">
        <v>231</v>
      </c>
      <c r="F15" s="9">
        <v>124</v>
      </c>
      <c r="G15" s="9">
        <v>107</v>
      </c>
      <c r="H15" s="9">
        <v>1256</v>
      </c>
      <c r="I15" s="9">
        <v>632</v>
      </c>
      <c r="J15" s="9">
        <v>624</v>
      </c>
    </row>
    <row r="16" spans="1:10" ht="33.75" customHeight="1">
      <c r="A16" s="10" t="s">
        <v>12</v>
      </c>
      <c r="B16" s="8">
        <v>15</v>
      </c>
      <c r="C16" s="8">
        <v>10.46</v>
      </c>
      <c r="D16" s="8">
        <v>4.54</v>
      </c>
      <c r="E16" s="9">
        <v>262</v>
      </c>
      <c r="F16" s="9">
        <v>162</v>
      </c>
      <c r="G16" s="9">
        <v>100</v>
      </c>
      <c r="H16" s="9">
        <v>1457</v>
      </c>
      <c r="I16" s="9">
        <v>773</v>
      </c>
      <c r="J16" s="9">
        <v>684</v>
      </c>
    </row>
    <row r="17" spans="1:10" ht="33.75" customHeight="1">
      <c r="A17" s="10" t="s">
        <v>13</v>
      </c>
      <c r="B17" s="8">
        <f aca="true" t="shared" si="1" ref="B17:B22">C17+D17</f>
        <v>27.54</v>
      </c>
      <c r="C17" s="8">
        <v>23.25</v>
      </c>
      <c r="D17" s="8">
        <v>4.29</v>
      </c>
      <c r="E17" s="9">
        <v>269</v>
      </c>
      <c r="F17" s="9">
        <v>173</v>
      </c>
      <c r="G17" s="9">
        <v>96</v>
      </c>
      <c r="H17" s="9">
        <v>1800</v>
      </c>
      <c r="I17" s="9">
        <v>902</v>
      </c>
      <c r="J17" s="9">
        <v>898</v>
      </c>
    </row>
    <row r="18" spans="1:10" s="12" customFormat="1" ht="33.75" customHeight="1">
      <c r="A18" s="10" t="s">
        <v>14</v>
      </c>
      <c r="B18" s="8">
        <f t="shared" si="1"/>
        <v>8.16</v>
      </c>
      <c r="C18" s="8">
        <v>5.84</v>
      </c>
      <c r="D18" s="8">
        <v>2.32</v>
      </c>
      <c r="E18" s="9">
        <v>254</v>
      </c>
      <c r="F18" s="9">
        <v>123</v>
      </c>
      <c r="G18" s="9">
        <v>131</v>
      </c>
      <c r="H18" s="9">
        <v>1093</v>
      </c>
      <c r="I18" s="9">
        <v>625</v>
      </c>
      <c r="J18" s="9">
        <v>468</v>
      </c>
    </row>
    <row r="19" spans="1:10" s="12" customFormat="1" ht="33.75" customHeight="1">
      <c r="A19" s="10" t="s">
        <v>15</v>
      </c>
      <c r="B19" s="8">
        <f t="shared" si="1"/>
        <v>9.780000000000001</v>
      </c>
      <c r="C19" s="8">
        <v>7.66</v>
      </c>
      <c r="D19" s="8">
        <v>2.12</v>
      </c>
      <c r="E19" s="9">
        <v>235</v>
      </c>
      <c r="F19" s="9">
        <v>131</v>
      </c>
      <c r="G19" s="9">
        <v>104</v>
      </c>
      <c r="H19" s="9">
        <v>1078</v>
      </c>
      <c r="I19" s="9">
        <v>540</v>
      </c>
      <c r="J19" s="9">
        <v>538</v>
      </c>
    </row>
    <row r="20" spans="1:10" s="12" customFormat="1" ht="33.75" customHeight="1">
      <c r="A20" s="10" t="s">
        <v>16</v>
      </c>
      <c r="B20" s="8">
        <f t="shared" si="1"/>
        <v>11.040000000000001</v>
      </c>
      <c r="C20" s="8">
        <v>9.71</v>
      </c>
      <c r="D20" s="8">
        <v>1.33</v>
      </c>
      <c r="E20" s="9">
        <v>232</v>
      </c>
      <c r="F20" s="9">
        <v>136</v>
      </c>
      <c r="G20" s="9">
        <v>96</v>
      </c>
      <c r="H20" s="9">
        <v>1286</v>
      </c>
      <c r="I20" s="9">
        <v>895</v>
      </c>
      <c r="J20" s="9">
        <v>391</v>
      </c>
    </row>
    <row r="21" spans="1:10" s="12" customFormat="1" ht="33.75" customHeight="1">
      <c r="A21" s="10" t="s">
        <v>17</v>
      </c>
      <c r="B21" s="8">
        <f t="shared" si="1"/>
        <v>9.799999999999999</v>
      </c>
      <c r="C21" s="8">
        <v>8.28</v>
      </c>
      <c r="D21" s="8">
        <v>1.52</v>
      </c>
      <c r="E21" s="9">
        <v>222</v>
      </c>
      <c r="F21" s="9">
        <v>146</v>
      </c>
      <c r="G21" s="9">
        <v>76</v>
      </c>
      <c r="H21" s="9">
        <v>1328</v>
      </c>
      <c r="I21" s="9">
        <v>748</v>
      </c>
      <c r="J21" s="9">
        <v>580</v>
      </c>
    </row>
    <row r="22" spans="1:10" s="1" customFormat="1" ht="33.75" customHeight="1">
      <c r="A22" s="13" t="s">
        <v>18</v>
      </c>
      <c r="B22" s="14">
        <f t="shared" si="1"/>
        <v>5.8</v>
      </c>
      <c r="C22" s="14">
        <v>3.91</v>
      </c>
      <c r="D22" s="14">
        <v>1.89</v>
      </c>
      <c r="E22" s="15">
        <v>205</v>
      </c>
      <c r="F22" s="15">
        <v>129</v>
      </c>
      <c r="G22" s="15">
        <v>76</v>
      </c>
      <c r="H22" s="15">
        <v>1248</v>
      </c>
      <c r="I22" s="15">
        <v>574</v>
      </c>
      <c r="J22" s="15">
        <v>674</v>
      </c>
    </row>
    <row r="23" spans="1:10" ht="24.75" customHeight="1">
      <c r="A23" s="16" t="s">
        <v>19</v>
      </c>
      <c r="B23" s="16"/>
      <c r="C23" s="16"/>
      <c r="D23" s="16"/>
      <c r="E23" s="16"/>
      <c r="F23" s="16"/>
      <c r="G23" s="16"/>
      <c r="H23" s="16"/>
      <c r="I23" s="16"/>
      <c r="J23" s="16"/>
    </row>
    <row r="24" ht="24.75" customHeight="1"/>
    <row r="25" spans="1:10" s="16" customFormat="1" ht="20.2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5.7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5.7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5.75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5.7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5.75">
      <c r="A30" s="42"/>
      <c r="B30" s="42"/>
      <c r="C30" s="42"/>
      <c r="D30" s="42"/>
      <c r="E30" s="42"/>
      <c r="F30" s="42"/>
      <c r="G30" s="42"/>
      <c r="H30" s="42"/>
      <c r="I30" s="42"/>
      <c r="J30" s="42"/>
    </row>
  </sheetData>
  <sheetProtection/>
  <mergeCells count="7">
    <mergeCell ref="A1:J1"/>
    <mergeCell ref="A5:A6"/>
    <mergeCell ref="B5:D5"/>
    <mergeCell ref="E5:G5"/>
    <mergeCell ref="H5:J5"/>
    <mergeCell ref="A25:J30"/>
    <mergeCell ref="A2:J2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cp:keywords/>
  <dc:description/>
  <cp:lastModifiedBy>吳同偉</cp:lastModifiedBy>
  <cp:lastPrinted>2019-06-26T09:10:09Z</cp:lastPrinted>
  <dcterms:created xsi:type="dcterms:W3CDTF">1999-07-27T01:45:40Z</dcterms:created>
  <dcterms:modified xsi:type="dcterms:W3CDTF">2023-06-27T01:48:53Z</dcterms:modified>
  <cp:category/>
  <cp:version/>
  <cp:contentType/>
  <cp:contentStatus/>
</cp:coreProperties>
</file>