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ergypolicy\能源政策公用槽\115年政策計畫\2.各工作項目區\3.落實能源署性別主流化推動\5_交辦事項\1150525_114年度性別統計資料及性別分析報告\4_回復經濟部檔案\"/>
    </mc:Choice>
  </mc:AlternateContent>
  <xr:revisionPtr revIDLastSave="0" documentId="13_ncr:1_{CCB5818C-A2DE-493D-9012-1775E367AE4F}" xr6:coauthVersionLast="47" xr6:coauthVersionMax="47" xr10:uidLastSave="{00000000-0000-0000-0000-000000000000}"/>
  <bookViews>
    <workbookView xWindow="-120" yWindow="-120" windowWidth="29040" windowHeight="15720" xr2:uid="{4B93F158-822C-45E5-965B-1BA96E531499}"/>
  </bookViews>
  <sheets>
    <sheet name="加油站從業人員性別統計表" sheetId="7" r:id="rId1"/>
  </sheets>
  <definedNames>
    <definedName name="_xlnm.Print_Area" localSheetId="0">加油站從業人員性別統計表!$A$1:$K$31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7" l="1"/>
  <c r="J7" i="7"/>
  <c r="I7" i="7"/>
  <c r="H7" i="7"/>
  <c r="G7" i="7"/>
  <c r="F7" i="7"/>
  <c r="E7" i="7"/>
  <c r="D6" i="7"/>
  <c r="K5" i="7"/>
  <c r="J5" i="7"/>
  <c r="I5" i="7"/>
  <c r="H5" i="7"/>
  <c r="G5" i="7"/>
  <c r="F5" i="7"/>
  <c r="E5" i="7"/>
  <c r="D4" i="7"/>
  <c r="D10" i="7"/>
  <c r="D11" i="7" s="1"/>
  <c r="D8" i="7"/>
  <c r="K11" i="7"/>
  <c r="J11" i="7"/>
  <c r="I11" i="7"/>
  <c r="H11" i="7"/>
  <c r="G11" i="7"/>
  <c r="F11" i="7"/>
  <c r="E11" i="7"/>
  <c r="K9" i="7"/>
  <c r="J9" i="7"/>
  <c r="I9" i="7"/>
  <c r="H9" i="7"/>
  <c r="G9" i="7"/>
  <c r="F9" i="7"/>
  <c r="E9" i="7"/>
  <c r="K19" i="7"/>
  <c r="J19" i="7"/>
  <c r="I19" i="7"/>
  <c r="H19" i="7"/>
  <c r="G19" i="7"/>
  <c r="F19" i="7"/>
  <c r="E19" i="7"/>
  <c r="D18" i="7"/>
  <c r="D17" i="7" s="1"/>
  <c r="D19" i="7"/>
  <c r="K17" i="7"/>
  <c r="J17" i="7"/>
  <c r="I17" i="7"/>
  <c r="H17" i="7"/>
  <c r="G17" i="7"/>
  <c r="F17" i="7"/>
  <c r="E17" i="7"/>
  <c r="D16" i="7"/>
  <c r="K23" i="7"/>
  <c r="J23" i="7"/>
  <c r="I23" i="7"/>
  <c r="H23" i="7"/>
  <c r="G23" i="7"/>
  <c r="F23" i="7"/>
  <c r="E23" i="7"/>
  <c r="D22" i="7"/>
  <c r="K21" i="7"/>
  <c r="J21" i="7"/>
  <c r="I21" i="7"/>
  <c r="H21" i="7"/>
  <c r="G21" i="7"/>
  <c r="F21" i="7"/>
  <c r="E21" i="7"/>
  <c r="D20" i="7"/>
  <c r="D21" i="7" s="1"/>
  <c r="K27" i="7"/>
  <c r="J27" i="7"/>
  <c r="I27" i="7"/>
  <c r="H27" i="7"/>
  <c r="G27" i="7"/>
  <c r="F27" i="7"/>
  <c r="E27" i="7"/>
  <c r="D26" i="7"/>
  <c r="D25" i="7" s="1"/>
  <c r="D27" i="7"/>
  <c r="K25" i="7"/>
  <c r="J25" i="7"/>
  <c r="I25" i="7"/>
  <c r="H25" i="7"/>
  <c r="G25" i="7"/>
  <c r="F25" i="7"/>
  <c r="E25" i="7"/>
  <c r="D24" i="7"/>
  <c r="K31" i="7"/>
  <c r="J31" i="7"/>
  <c r="I31" i="7"/>
  <c r="H31" i="7"/>
  <c r="G31" i="7"/>
  <c r="F31" i="7"/>
  <c r="E31" i="7"/>
  <c r="D30" i="7"/>
  <c r="D31" i="7" s="1"/>
  <c r="K29" i="7"/>
  <c r="J29" i="7"/>
  <c r="I29" i="7"/>
  <c r="H29" i="7"/>
  <c r="G29" i="7"/>
  <c r="F29" i="7"/>
  <c r="E29" i="7"/>
  <c r="D29" i="7"/>
  <c r="D28" i="7"/>
  <c r="F13" i="7"/>
  <c r="E13" i="7"/>
  <c r="D14" i="7"/>
  <c r="D12" i="7"/>
  <c r="K15" i="7"/>
  <c r="J15" i="7"/>
  <c r="I15" i="7"/>
  <c r="H15" i="7"/>
  <c r="G15" i="7"/>
  <c r="F15" i="7"/>
  <c r="E15" i="7"/>
  <c r="K13" i="7"/>
  <c r="J13" i="7"/>
  <c r="I13" i="7"/>
  <c r="H13" i="7"/>
  <c r="G13" i="7"/>
  <c r="D15" i="7"/>
  <c r="D13" i="7"/>
  <c r="D5" i="7" l="1"/>
  <c r="D7" i="7"/>
  <c r="D9" i="7"/>
  <c r="D23" i="7"/>
</calcChain>
</file>

<file path=xl/sharedStrings.xml><?xml version="1.0" encoding="utf-8"?>
<sst xmlns="http://schemas.openxmlformats.org/spreadsheetml/2006/main" count="63" uniqueCount="29">
  <si>
    <r>
      <rPr>
        <b/>
        <sz val="12"/>
        <rFont val="標楷體"/>
        <family val="4"/>
        <charset val="136"/>
      </rPr>
      <t xml:space="preserve">合計
</t>
    </r>
    <r>
      <rPr>
        <b/>
        <sz val="12"/>
        <rFont val="Times New Roman"/>
        <family val="1"/>
      </rPr>
      <t>(Total)</t>
    </r>
    <phoneticPr fontId="2" type="noConversion"/>
  </si>
  <si>
    <r>
      <rPr>
        <b/>
        <sz val="12"/>
        <rFont val="標楷體"/>
        <family val="4"/>
        <charset val="136"/>
      </rPr>
      <t>經營規模</t>
    </r>
    <r>
      <rPr>
        <b/>
        <sz val="12"/>
        <rFont val="Times New Roman"/>
        <family val="1"/>
      </rPr>
      <t>(Business scale)</t>
    </r>
    <phoneticPr fontId="2" type="noConversion"/>
  </si>
  <si>
    <r>
      <rPr>
        <b/>
        <sz val="12"/>
        <rFont val="標楷體"/>
        <family val="4"/>
        <charset val="136"/>
      </rPr>
      <t xml:space="preserve">人次
</t>
    </r>
    <r>
      <rPr>
        <b/>
        <sz val="12"/>
        <rFont val="Times New Roman"/>
        <family val="1"/>
      </rPr>
      <t>(man-time)</t>
    </r>
    <phoneticPr fontId="2" type="noConversion"/>
  </si>
  <si>
    <r>
      <rPr>
        <b/>
        <sz val="12"/>
        <rFont val="標楷體"/>
        <family val="4"/>
        <charset val="136"/>
      </rPr>
      <t xml:space="preserve">百分比
</t>
    </r>
    <r>
      <rPr>
        <b/>
        <sz val="12"/>
        <rFont val="Times New Roman"/>
        <family val="1"/>
      </rPr>
      <t>(%)</t>
    </r>
    <phoneticPr fontId="2" type="noConversion"/>
  </si>
  <si>
    <r>
      <rPr>
        <b/>
        <sz val="12"/>
        <rFont val="標楷體"/>
        <family val="4"/>
        <charset val="136"/>
      </rPr>
      <t xml:space="preserve">南部
</t>
    </r>
    <r>
      <rPr>
        <b/>
        <sz val="12"/>
        <rFont val="Times New Roman"/>
        <family val="1"/>
      </rPr>
      <t>(South area)</t>
    </r>
    <phoneticPr fontId="2" type="noConversion"/>
  </si>
  <si>
    <r>
      <rPr>
        <b/>
        <sz val="12"/>
        <rFont val="標楷體"/>
        <family val="4"/>
        <charset val="136"/>
      </rPr>
      <t xml:space="preserve">民國年
</t>
    </r>
    <r>
      <rPr>
        <b/>
        <sz val="12"/>
        <rFont val="Times New Roman"/>
        <family val="1"/>
      </rPr>
      <t>(Year)</t>
    </r>
    <phoneticPr fontId="2" type="noConversion"/>
  </si>
  <si>
    <r>
      <rPr>
        <b/>
        <sz val="12"/>
        <rFont val="標楷體"/>
        <family val="4"/>
        <charset val="136"/>
      </rPr>
      <t xml:space="preserve">性別
</t>
    </r>
    <r>
      <rPr>
        <b/>
        <sz val="12"/>
        <rFont val="Times New Roman"/>
        <family val="1"/>
      </rPr>
      <t>(Gender)</t>
    </r>
    <phoneticPr fontId="2" type="noConversion"/>
  </si>
  <si>
    <r>
      <rPr>
        <b/>
        <sz val="12"/>
        <rFont val="標楷體"/>
        <family val="4"/>
        <charset val="136"/>
      </rPr>
      <t xml:space="preserve">單位
</t>
    </r>
    <r>
      <rPr>
        <b/>
        <sz val="12"/>
        <rFont val="Times New Roman"/>
        <family val="1"/>
      </rPr>
      <t>(Unit)</t>
    </r>
    <phoneticPr fontId="2" type="noConversion"/>
  </si>
  <si>
    <r>
      <rPr>
        <b/>
        <sz val="12"/>
        <rFont val="標楷體"/>
        <family val="4"/>
        <charset val="136"/>
      </rPr>
      <t>區域分布</t>
    </r>
    <r>
      <rPr>
        <b/>
        <sz val="12"/>
        <rFont val="Times New Roman"/>
        <family val="1"/>
      </rPr>
      <t>(Regional distribution)</t>
    </r>
    <phoneticPr fontId="2" type="noConversion"/>
  </si>
  <si>
    <r>
      <rPr>
        <b/>
        <sz val="12"/>
        <rFont val="標楷體"/>
        <family val="4"/>
        <charset val="136"/>
      </rPr>
      <t>小型　　　</t>
    </r>
    <r>
      <rPr>
        <b/>
        <sz val="12"/>
        <rFont val="Times New Roman"/>
        <family val="1"/>
      </rPr>
      <t>(20</t>
    </r>
    <r>
      <rPr>
        <b/>
        <sz val="12"/>
        <rFont val="標楷體"/>
        <family val="4"/>
        <charset val="136"/>
      </rPr>
      <t>人以下</t>
    </r>
    <r>
      <rPr>
        <b/>
        <sz val="12"/>
        <rFont val="Times New Roman"/>
        <family val="1"/>
      </rPr>
      <t xml:space="preserve">)        </t>
    </r>
    <phoneticPr fontId="2" type="noConversion"/>
  </si>
  <si>
    <r>
      <rPr>
        <b/>
        <sz val="12"/>
        <rFont val="標楷體"/>
        <family val="4"/>
        <charset val="136"/>
      </rPr>
      <t>中型　</t>
    </r>
    <r>
      <rPr>
        <b/>
        <sz val="12"/>
        <rFont val="Times New Roman"/>
        <family val="1"/>
      </rPr>
      <t>(21~40</t>
    </r>
    <r>
      <rPr>
        <b/>
        <sz val="12"/>
        <rFont val="標楷體"/>
        <family val="4"/>
        <charset val="136"/>
      </rPr>
      <t>人</t>
    </r>
    <r>
      <rPr>
        <b/>
        <sz val="12"/>
        <rFont val="Times New Roman"/>
        <family val="1"/>
      </rPr>
      <t xml:space="preserve">)  </t>
    </r>
    <phoneticPr fontId="2" type="noConversion"/>
  </si>
  <si>
    <r>
      <rPr>
        <b/>
        <sz val="12"/>
        <rFont val="標楷體"/>
        <family val="4"/>
        <charset val="136"/>
      </rPr>
      <t xml:space="preserve">北部
</t>
    </r>
    <r>
      <rPr>
        <b/>
        <sz val="12"/>
        <rFont val="Times New Roman"/>
        <family val="1"/>
      </rPr>
      <t>(North area)</t>
    </r>
    <phoneticPr fontId="2" type="noConversion"/>
  </si>
  <si>
    <r>
      <rPr>
        <b/>
        <sz val="12"/>
        <rFont val="標楷體"/>
        <family val="4"/>
        <charset val="136"/>
      </rPr>
      <t xml:space="preserve">大型
</t>
    </r>
    <r>
      <rPr>
        <b/>
        <sz val="12"/>
        <rFont val="Times New Roman"/>
        <family val="1"/>
      </rPr>
      <t>(41</t>
    </r>
    <r>
      <rPr>
        <b/>
        <sz val="12"/>
        <rFont val="標楷體"/>
        <family val="4"/>
        <charset val="136"/>
      </rPr>
      <t>人以上</t>
    </r>
    <r>
      <rPr>
        <b/>
        <sz val="12"/>
        <rFont val="Times New Roman"/>
        <family val="1"/>
      </rPr>
      <t>)</t>
    </r>
    <phoneticPr fontId="2" type="noConversion"/>
  </si>
  <si>
    <r>
      <rPr>
        <b/>
        <sz val="12"/>
        <rFont val="標楷體"/>
        <family val="4"/>
        <charset val="136"/>
      </rPr>
      <t xml:space="preserve">東部
</t>
    </r>
    <r>
      <rPr>
        <b/>
        <sz val="12"/>
        <rFont val="Times New Roman"/>
        <family val="1"/>
      </rPr>
      <t>(East area)</t>
    </r>
    <phoneticPr fontId="2" type="noConversion"/>
  </si>
  <si>
    <r>
      <rPr>
        <b/>
        <sz val="12"/>
        <rFont val="標楷體"/>
        <family val="4"/>
        <charset val="136"/>
      </rPr>
      <t xml:space="preserve">中部
</t>
    </r>
    <r>
      <rPr>
        <b/>
        <sz val="12"/>
        <rFont val="Times New Roman"/>
        <family val="1"/>
      </rPr>
      <t>(Central area)</t>
    </r>
    <phoneticPr fontId="2" type="noConversion"/>
  </si>
  <si>
    <r>
      <t>108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(2019)</t>
    </r>
    <phoneticPr fontId="2" type="noConversion"/>
  </si>
  <si>
    <r>
      <rPr>
        <b/>
        <sz val="12"/>
        <rFont val="標楷體"/>
        <family val="4"/>
        <charset val="136"/>
      </rPr>
      <t xml:space="preserve">男性
</t>
    </r>
    <r>
      <rPr>
        <b/>
        <sz val="12"/>
        <rFont val="Times New Roman"/>
        <family val="1"/>
      </rPr>
      <t>(M)</t>
    </r>
    <phoneticPr fontId="2" type="noConversion"/>
  </si>
  <si>
    <r>
      <rPr>
        <b/>
        <sz val="12"/>
        <rFont val="標楷體"/>
        <family val="4"/>
        <charset val="136"/>
      </rPr>
      <t xml:space="preserve">女性
</t>
    </r>
    <r>
      <rPr>
        <b/>
        <sz val="12"/>
        <rFont val="Times New Roman"/>
        <family val="1"/>
      </rPr>
      <t>(F)</t>
    </r>
    <phoneticPr fontId="2" type="noConversion"/>
  </si>
  <si>
    <r>
      <rPr>
        <b/>
        <sz val="14"/>
        <rFont val="標楷體"/>
        <family val="4"/>
        <charset val="136"/>
      </rPr>
      <t>加油站從業人員性別統計表
（</t>
    </r>
    <r>
      <rPr>
        <b/>
        <sz val="14"/>
        <rFont val="Times New Roman"/>
        <family val="1"/>
      </rPr>
      <t>The Gender statistics of employees in gas stations</t>
    </r>
    <r>
      <rPr>
        <b/>
        <sz val="14"/>
        <rFont val="標楷體"/>
        <family val="4"/>
        <charset val="136"/>
      </rPr>
      <t>）</t>
    </r>
    <phoneticPr fontId="2" type="noConversion"/>
  </si>
  <si>
    <r>
      <t>109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(2020)</t>
    </r>
    <phoneticPr fontId="2" type="noConversion"/>
  </si>
  <si>
    <r>
      <t>110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(2021)</t>
    </r>
    <phoneticPr fontId="2" type="noConversion"/>
  </si>
  <si>
    <r>
      <t>111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(2022)</t>
    </r>
    <phoneticPr fontId="2" type="noConversion"/>
  </si>
  <si>
    <r>
      <t>112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(2023)</t>
    </r>
    <phoneticPr fontId="2" type="noConversion"/>
  </si>
  <si>
    <r>
      <t>113</t>
    </r>
    <r>
      <rPr>
        <b/>
        <sz val="12"/>
        <color indexed="8"/>
        <rFont val="標楷體"/>
        <family val="4"/>
        <charset val="136"/>
      </rPr>
      <t xml:space="preserve">年
</t>
    </r>
    <r>
      <rPr>
        <b/>
        <sz val="12"/>
        <color indexed="8"/>
        <rFont val="Times New Roman"/>
        <family val="1"/>
      </rPr>
      <t>(2024)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</si>
  <si>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男性
</t>
    </r>
    <r>
      <rPr>
        <b/>
        <sz val="12"/>
        <color indexed="8"/>
        <rFont val="Times New Roman"/>
        <family val="1"/>
      </rPr>
      <t>(M)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</si>
  <si>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人次
</t>
    </r>
    <r>
      <rPr>
        <b/>
        <sz val="12"/>
        <color indexed="8"/>
        <rFont val="Times New Roman"/>
        <family val="1"/>
      </rPr>
      <t>(man-time)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</si>
  <si>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百分比
</t>
    </r>
    <r>
      <rPr>
        <b/>
        <sz val="12"/>
        <color indexed="8"/>
        <rFont val="Times New Roman"/>
        <family val="1"/>
      </rPr>
      <t>(%)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</si>
  <si>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女性
</t>
    </r>
    <r>
      <rPr>
        <b/>
        <sz val="12"/>
        <color indexed="8"/>
        <rFont val="Times New Roman"/>
        <family val="1"/>
      </rPr>
      <t>(F)</t>
    </r>
    <phoneticPr fontId="2" type="noConversion"/>
  </si>
  <si>
    <r>
      <t>114</t>
    </r>
    <r>
      <rPr>
        <b/>
        <sz val="12"/>
        <color indexed="8"/>
        <rFont val="標楷體"/>
        <family val="4"/>
        <charset val="136"/>
      </rPr>
      <t xml:space="preserve">年
</t>
    </r>
    <r>
      <rPr>
        <b/>
        <sz val="12"/>
        <color indexed="8"/>
        <rFont val="Times New Roman"/>
        <family val="1"/>
      </rPr>
      <t>(2025)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</si>
</sst>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0.0%"/>
    <numFmt numFmtId="177" formatCode="_-* #,##0_-;\-* #,##0_-;_-* &quot;-&quot;??_-;_-@_-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177" fontId="3" fillId="2" borderId="1" xfId="2" applyNumberFormat="1" applyFont="1" applyFill="1" applyBorder="1" applyAlignment="1">
      <alignment horizontal="right" vertical="center"/>
    </xf>
    <xf numFmtId="177" fontId="3" fillId="3" borderId="1" xfId="2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6" fontId="3" fillId="3" borderId="1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6" fontId="3" fillId="3" borderId="2" xfId="3" applyNumberFormat="1" applyFont="1" applyFill="1" applyBorder="1" applyAlignment="1">
      <alignment horizontal="right" vertical="center"/>
    </xf>
    <xf numFmtId="176" fontId="13" fillId="3" borderId="1" xfId="3" applyNumberFormat="1" applyFont="1" applyFill="1" applyBorder="1" applyAlignment="1">
      <alignment horizontal="right" vertical="center"/>
    </xf>
    <xf numFmtId="177" fontId="3" fillId="3" borderId="3" xfId="2" applyNumberFormat="1" applyFont="1" applyFill="1" applyBorder="1" applyAlignment="1">
      <alignment horizontal="right" vertical="center"/>
    </xf>
    <xf numFmtId="176" fontId="3" fillId="3" borderId="4" xfId="3" applyNumberFormat="1" applyFont="1" applyFill="1" applyBorder="1" applyAlignment="1">
      <alignment horizontal="right" vertical="center"/>
    </xf>
    <xf numFmtId="176" fontId="3" fillId="3" borderId="5" xfId="3" applyNumberFormat="1" applyFont="1" applyFill="1" applyBorder="1" applyAlignment="1">
      <alignment horizontal="right" vertical="center"/>
    </xf>
    <xf numFmtId="176" fontId="13" fillId="3" borderId="4" xfId="3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177" fontId="3" fillId="2" borderId="7" xfId="2" applyNumberFormat="1" applyFont="1" applyFill="1" applyBorder="1" applyAlignment="1">
      <alignment horizontal="right" vertical="center"/>
    </xf>
    <xf numFmtId="177" fontId="3" fillId="3" borderId="7" xfId="2" applyNumberFormat="1" applyFont="1" applyFill="1" applyBorder="1" applyAlignment="1">
      <alignment horizontal="right" vertical="center"/>
    </xf>
    <xf numFmtId="177" fontId="3" fillId="3" borderId="4" xfId="2" applyNumberFormat="1" applyFont="1" applyFill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76" fontId="7" fillId="0" borderId="10" xfId="1" applyNumberFormat="1" applyFont="1" applyBorder="1" applyAlignment="1">
      <alignment horizontal="center" vertical="center" wrapText="1"/>
    </xf>
    <xf numFmtId="177" fontId="7" fillId="4" borderId="11" xfId="2" applyNumberFormat="1" applyFont="1" applyFill="1" applyBorder="1" applyAlignment="1">
      <alignment horizontal="right" vertical="center"/>
    </xf>
    <xf numFmtId="176" fontId="7" fillId="4" borderId="12" xfId="3" applyNumberFormat="1" applyFont="1" applyFill="1" applyBorder="1" applyAlignment="1">
      <alignment horizontal="right" vertical="center"/>
    </xf>
    <xf numFmtId="177" fontId="7" fillId="4" borderId="12" xfId="2" applyNumberFormat="1" applyFont="1" applyFill="1" applyBorder="1" applyAlignment="1">
      <alignment horizontal="right" vertical="center"/>
    </xf>
    <xf numFmtId="176" fontId="7" fillId="4" borderId="13" xfId="3" applyNumberFormat="1" applyFont="1" applyFill="1" applyBorder="1" applyAlignment="1">
      <alignment horizontal="right" vertical="center"/>
    </xf>
    <xf numFmtId="49" fontId="7" fillId="3" borderId="14" xfId="0" applyNumberFormat="1" applyFont="1" applyFill="1" applyBorder="1" applyAlignment="1">
      <alignment horizontal="center" vertical="center" wrapText="1"/>
    </xf>
    <xf numFmtId="177" fontId="3" fillId="3" borderId="15" xfId="2" applyNumberFormat="1" applyFont="1" applyFill="1" applyBorder="1" applyAlignment="1">
      <alignment horizontal="right" vertical="center"/>
    </xf>
    <xf numFmtId="176" fontId="13" fillId="3" borderId="16" xfId="3" applyNumberFormat="1" applyFont="1" applyFill="1" applyBorder="1" applyAlignment="1">
      <alignment horizontal="right" vertical="center"/>
    </xf>
    <xf numFmtId="177" fontId="3" fillId="3" borderId="16" xfId="2" applyNumberFormat="1" applyFont="1" applyFill="1" applyBorder="1" applyAlignment="1">
      <alignment horizontal="right" vertical="center"/>
    </xf>
    <xf numFmtId="176" fontId="3" fillId="3" borderId="14" xfId="3" applyNumberFormat="1" applyFont="1" applyFill="1" applyBorder="1" applyAlignment="1">
      <alignment horizontal="right" vertical="center"/>
    </xf>
    <xf numFmtId="176" fontId="3" fillId="3" borderId="16" xfId="3" applyNumberFormat="1" applyFont="1" applyFill="1" applyBorder="1" applyAlignment="1">
      <alignment horizontal="right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177" fontId="3" fillId="2" borderId="17" xfId="2" applyNumberFormat="1" applyFont="1" applyFill="1" applyBorder="1" applyAlignment="1">
      <alignment horizontal="right" vertical="center"/>
    </xf>
    <xf numFmtId="177" fontId="3" fillId="2" borderId="3" xfId="2" applyNumberFormat="1" applyFont="1" applyFill="1" applyBorder="1" applyAlignment="1">
      <alignment horizontal="right" vertical="center"/>
    </xf>
    <xf numFmtId="176" fontId="3" fillId="2" borderId="18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18" xfId="2" applyNumberFormat="1" applyFont="1" applyFill="1" applyBorder="1" applyAlignment="1">
      <alignment horizontal="right" vertical="center"/>
    </xf>
    <xf numFmtId="177" fontId="3" fillId="2" borderId="4" xfId="2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6" fontId="14" fillId="4" borderId="12" xfId="3" applyNumberFormat="1" applyFont="1" applyFill="1" applyBorder="1" applyAlignment="1">
      <alignment horizontal="right" vertical="center"/>
    </xf>
    <xf numFmtId="177" fontId="13" fillId="3" borderId="1" xfId="2" applyNumberFormat="1" applyFont="1" applyFill="1" applyBorder="1" applyAlignment="1">
      <alignment horizontal="right" vertical="center"/>
    </xf>
    <xf numFmtId="177" fontId="13" fillId="3" borderId="4" xfId="2" applyNumberFormat="1" applyFont="1" applyFill="1" applyBorder="1" applyAlignment="1">
      <alignment horizontal="right" vertical="center"/>
    </xf>
    <xf numFmtId="176" fontId="14" fillId="4" borderId="13" xfId="3" applyNumberFormat="1" applyFont="1" applyFill="1" applyBorder="1" applyAlignment="1">
      <alignment horizontal="right" vertical="center"/>
    </xf>
    <xf numFmtId="176" fontId="13" fillId="3" borderId="2" xfId="3" applyNumberFormat="1" applyFont="1" applyFill="1" applyBorder="1" applyAlignment="1">
      <alignment horizontal="right" vertical="center"/>
    </xf>
    <xf numFmtId="176" fontId="13" fillId="3" borderId="5" xfId="3" applyNumberFormat="1" applyFont="1" applyFill="1" applyBorder="1" applyAlignment="1">
      <alignment horizontal="right" vertical="center"/>
    </xf>
    <xf numFmtId="0" fontId="14" fillId="0" borderId="8" xfId="1" applyFont="1" applyBorder="1" applyAlignment="1">
      <alignment horizontal="center" vertical="center" wrapText="1"/>
    </xf>
    <xf numFmtId="177" fontId="14" fillId="4" borderId="11" xfId="2" applyNumberFormat="1" applyFont="1" applyFill="1" applyBorder="1" applyAlignment="1">
      <alignment horizontal="right" vertical="center"/>
    </xf>
    <xf numFmtId="177" fontId="13" fillId="2" borderId="17" xfId="2" applyNumberFormat="1" applyFont="1" applyFill="1" applyBorder="1" applyAlignment="1">
      <alignment horizontal="right" vertical="center"/>
    </xf>
    <xf numFmtId="177" fontId="13" fillId="2" borderId="7" xfId="2" applyNumberFormat="1" applyFont="1" applyFill="1" applyBorder="1" applyAlignment="1">
      <alignment horizontal="right" vertical="center"/>
    </xf>
    <xf numFmtId="177" fontId="13" fillId="2" borderId="3" xfId="2" applyNumberFormat="1" applyFont="1" applyFill="1" applyBorder="1" applyAlignment="1">
      <alignment horizontal="right" vertical="center"/>
    </xf>
    <xf numFmtId="177" fontId="13" fillId="3" borderId="15" xfId="2" applyNumberFormat="1" applyFont="1" applyFill="1" applyBorder="1" applyAlignment="1">
      <alignment horizontal="right" vertical="center"/>
    </xf>
    <xf numFmtId="177" fontId="13" fillId="3" borderId="7" xfId="2" applyNumberFormat="1" applyFont="1" applyFill="1" applyBorder="1" applyAlignment="1">
      <alignment horizontal="right" vertical="center"/>
    </xf>
    <xf numFmtId="177" fontId="13" fillId="3" borderId="3" xfId="2" applyNumberFormat="1" applyFont="1" applyFill="1" applyBorder="1" applyAlignment="1">
      <alignment horizontal="right" vertical="center"/>
    </xf>
    <xf numFmtId="176" fontId="14" fillId="0" borderId="9" xfId="1" applyNumberFormat="1" applyFont="1" applyBorder="1" applyAlignment="1">
      <alignment horizontal="center" vertical="center" wrapText="1"/>
    </xf>
    <xf numFmtId="176" fontId="13" fillId="2" borderId="18" xfId="3" applyNumberFormat="1" applyFont="1" applyFill="1" applyBorder="1" applyAlignment="1">
      <alignment horizontal="right" vertical="center"/>
    </xf>
    <xf numFmtId="176" fontId="13" fillId="2" borderId="1" xfId="3" applyNumberFormat="1" applyFont="1" applyFill="1" applyBorder="1" applyAlignment="1">
      <alignment horizontal="right" vertical="center"/>
    </xf>
    <xf numFmtId="176" fontId="13" fillId="2" borderId="4" xfId="3" applyNumberFormat="1" applyFont="1" applyFill="1" applyBorder="1" applyAlignment="1">
      <alignment horizontal="right" vertical="center"/>
    </xf>
    <xf numFmtId="0" fontId="14" fillId="0" borderId="9" xfId="1" applyFont="1" applyBorder="1" applyAlignment="1">
      <alignment horizontal="center" vertical="center" wrapText="1"/>
    </xf>
    <xf numFmtId="177" fontId="14" fillId="4" borderId="12" xfId="2" applyNumberFormat="1" applyFont="1" applyFill="1" applyBorder="1" applyAlignment="1">
      <alignment horizontal="right" vertical="center"/>
    </xf>
    <xf numFmtId="177" fontId="13" fillId="2" borderId="18" xfId="2" applyNumberFormat="1" applyFont="1" applyFill="1" applyBorder="1" applyAlignment="1">
      <alignment horizontal="right" vertical="center"/>
    </xf>
    <xf numFmtId="177" fontId="13" fillId="2" borderId="1" xfId="2" applyNumberFormat="1" applyFont="1" applyFill="1" applyBorder="1" applyAlignment="1">
      <alignment horizontal="right" vertical="center"/>
    </xf>
    <xf numFmtId="177" fontId="13" fillId="2" borderId="4" xfId="2" applyNumberFormat="1" applyFont="1" applyFill="1" applyBorder="1" applyAlignment="1">
      <alignment horizontal="right" vertical="center"/>
    </xf>
    <xf numFmtId="177" fontId="13" fillId="3" borderId="16" xfId="2" applyNumberFormat="1" applyFont="1" applyFill="1" applyBorder="1" applyAlignment="1">
      <alignment horizontal="right" vertical="center"/>
    </xf>
    <xf numFmtId="176" fontId="14" fillId="0" borderId="10" xfId="1" applyNumberFormat="1" applyFont="1" applyBorder="1" applyAlignment="1">
      <alignment horizontal="center" vertical="center" wrapText="1"/>
    </xf>
    <xf numFmtId="176" fontId="13" fillId="2" borderId="6" xfId="3" applyNumberFormat="1" applyFont="1" applyFill="1" applyBorder="1" applyAlignment="1">
      <alignment horizontal="right" vertical="center"/>
    </xf>
    <xf numFmtId="176" fontId="13" fillId="2" borderId="2" xfId="3" applyNumberFormat="1" applyFont="1" applyFill="1" applyBorder="1" applyAlignment="1">
      <alignment horizontal="right" vertical="center"/>
    </xf>
    <xf numFmtId="176" fontId="13" fillId="2" borderId="5" xfId="3" applyNumberFormat="1" applyFont="1" applyFill="1" applyBorder="1" applyAlignment="1">
      <alignment horizontal="right" vertical="center"/>
    </xf>
    <xf numFmtId="176" fontId="13" fillId="3" borderId="14" xfId="3" applyNumberFormat="1" applyFont="1" applyFill="1" applyBorder="1" applyAlignment="1">
      <alignment horizontal="right" vertical="center"/>
    </xf>
    <xf numFmtId="0" fontId="8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</cellXfs>
  <cellStyles count="4">
    <cellStyle name="一般" xfId="0" builtinId="0"/>
    <cellStyle name="一般 2" xfId="1" xr:uid="{02DE7E1F-EEA9-4271-82A1-288ABE08ADB9}"/>
    <cellStyle name="千分位" xfId="2" builtinId="3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6E46-CB2E-4FEF-9D79-F0DA80ABE438}">
  <sheetPr>
    <pageSetUpPr fitToPage="1"/>
  </sheetPr>
  <dimension ref="A1:K31"/>
  <sheetViews>
    <sheetView tabSelected="1" view="pageBreakPreview" zoomScaleNormal="70" zoomScaleSheetLayoutView="100" workbookViewId="0">
      <selection activeCell="C5" sqref="C5"/>
    </sheetView>
  </sheetViews>
  <sheetFormatPr defaultRowHeight="16.5"/>
  <cols>
    <col min="2" max="2" width="10.625" customWidth="1"/>
    <col min="3" max="3" width="15.625" customWidth="1"/>
    <col min="4" max="4" width="10.625" customWidth="1"/>
    <col min="5" max="5" width="13.125" bestFit="1" customWidth="1"/>
    <col min="6" max="6" width="11.375" bestFit="1" customWidth="1"/>
    <col min="7" max="7" width="13.125" bestFit="1" customWidth="1"/>
    <col min="8" max="8" width="14.625" customWidth="1"/>
    <col min="9" max="9" width="16.5" bestFit="1" customWidth="1"/>
    <col min="10" max="11" width="14.625" customWidth="1"/>
  </cols>
  <sheetData>
    <row r="1" spans="1:11" ht="50.25" customHeight="1" thickBot="1">
      <c r="A1" s="79" t="s">
        <v>18</v>
      </c>
      <c r="B1" s="80"/>
      <c r="C1" s="80"/>
      <c r="D1" s="80"/>
      <c r="E1" s="80"/>
      <c r="F1" s="80"/>
      <c r="G1" s="80"/>
      <c r="H1" s="80"/>
      <c r="I1" s="80"/>
      <c r="J1" s="80"/>
      <c r="K1" s="81"/>
    </row>
    <row r="2" spans="1:11" ht="16.5" customHeight="1">
      <c r="A2" s="82" t="s">
        <v>5</v>
      </c>
      <c r="B2" s="84" t="s">
        <v>6</v>
      </c>
      <c r="C2" s="86" t="s">
        <v>7</v>
      </c>
      <c r="D2" s="88" t="s">
        <v>0</v>
      </c>
      <c r="E2" s="90" t="s">
        <v>1</v>
      </c>
      <c r="F2" s="91"/>
      <c r="G2" s="92"/>
      <c r="H2" s="93" t="s">
        <v>8</v>
      </c>
      <c r="I2" s="94"/>
      <c r="J2" s="94"/>
      <c r="K2" s="95"/>
    </row>
    <row r="3" spans="1:11" ht="46.5" customHeight="1" thickBot="1">
      <c r="A3" s="83"/>
      <c r="B3" s="85"/>
      <c r="C3" s="87"/>
      <c r="D3" s="89"/>
      <c r="E3" s="13" t="s">
        <v>9</v>
      </c>
      <c r="F3" s="14" t="s">
        <v>10</v>
      </c>
      <c r="G3" s="34" t="s">
        <v>12</v>
      </c>
      <c r="H3" s="28" t="s">
        <v>11</v>
      </c>
      <c r="I3" s="15" t="s">
        <v>14</v>
      </c>
      <c r="J3" s="15" t="s">
        <v>4</v>
      </c>
      <c r="K3" s="16" t="s">
        <v>13</v>
      </c>
    </row>
    <row r="4" spans="1:11" ht="46.5" customHeight="1">
      <c r="A4" s="96" t="s">
        <v>28</v>
      </c>
      <c r="B4" s="99" t="s">
        <v>24</v>
      </c>
      <c r="C4" s="49" t="s">
        <v>25</v>
      </c>
      <c r="D4" s="24">
        <f>SUM(E4:G4)</f>
        <v>5596</v>
      </c>
      <c r="E4" s="35">
        <v>3530</v>
      </c>
      <c r="F4" s="17">
        <v>1737</v>
      </c>
      <c r="G4" s="36">
        <v>329</v>
      </c>
      <c r="H4" s="29">
        <v>2095</v>
      </c>
      <c r="I4" s="18">
        <v>1558</v>
      </c>
      <c r="J4" s="18">
        <v>1614</v>
      </c>
      <c r="K4" s="9">
        <v>329</v>
      </c>
    </row>
    <row r="5" spans="1:11" ht="46.5" customHeight="1">
      <c r="A5" s="97"/>
      <c r="B5" s="100"/>
      <c r="C5" s="57" t="s">
        <v>26</v>
      </c>
      <c r="D5" s="25">
        <f t="shared" ref="D5:K5" si="0">D4/(D4+D6)</f>
        <v>0.61718319179441927</v>
      </c>
      <c r="E5" s="37">
        <f t="shared" si="0"/>
        <v>0.58931552587646074</v>
      </c>
      <c r="F5" s="4">
        <f t="shared" si="0"/>
        <v>0.6559667673716012</v>
      </c>
      <c r="G5" s="38">
        <f t="shared" si="0"/>
        <v>0.76689976689976691</v>
      </c>
      <c r="H5" s="33">
        <f t="shared" si="0"/>
        <v>0.68307792631235731</v>
      </c>
      <c r="I5" s="5">
        <f t="shared" si="0"/>
        <v>0.59877017678708688</v>
      </c>
      <c r="J5" s="5">
        <f t="shared" si="0"/>
        <v>0.57745974955277279</v>
      </c>
      <c r="K5" s="10">
        <f t="shared" si="0"/>
        <v>0.54560530679933661</v>
      </c>
    </row>
    <row r="6" spans="1:11" ht="46.5" customHeight="1">
      <c r="A6" s="97"/>
      <c r="B6" s="100" t="s">
        <v>27</v>
      </c>
      <c r="C6" s="61" t="s">
        <v>25</v>
      </c>
      <c r="D6" s="26">
        <f>SUM(E6:G6)</f>
        <v>3471</v>
      </c>
      <c r="E6" s="39">
        <v>2460</v>
      </c>
      <c r="F6" s="1">
        <v>911</v>
      </c>
      <c r="G6" s="40">
        <v>100</v>
      </c>
      <c r="H6" s="31">
        <v>972</v>
      </c>
      <c r="I6" s="2">
        <v>1044</v>
      </c>
      <c r="J6" s="2">
        <v>1181</v>
      </c>
      <c r="K6" s="19">
        <v>274</v>
      </c>
    </row>
    <row r="7" spans="1:11" ht="46.5" customHeight="1" thickBot="1">
      <c r="A7" s="98"/>
      <c r="B7" s="101"/>
      <c r="C7" s="67" t="s">
        <v>26</v>
      </c>
      <c r="D7" s="27">
        <f>D6/(D4+D6)</f>
        <v>0.38281680820558067</v>
      </c>
      <c r="E7" s="41">
        <f t="shared" ref="E7:K7" si="1">E6/(E4+E6)</f>
        <v>0.41068447412353926</v>
      </c>
      <c r="F7" s="6">
        <f t="shared" si="1"/>
        <v>0.3440332326283988</v>
      </c>
      <c r="G7" s="42">
        <f t="shared" si="1"/>
        <v>0.23310023310023309</v>
      </c>
      <c r="H7" s="32">
        <f t="shared" si="1"/>
        <v>0.31692207368764264</v>
      </c>
      <c r="I7" s="7">
        <f t="shared" si="1"/>
        <v>0.40122982321291312</v>
      </c>
      <c r="J7" s="7">
        <f t="shared" si="1"/>
        <v>0.42254025044722721</v>
      </c>
      <c r="K7" s="11">
        <f t="shared" si="1"/>
        <v>0.45439469320066334</v>
      </c>
    </row>
    <row r="8" spans="1:11" ht="46.5" customHeight="1">
      <c r="A8" s="96" t="s">
        <v>23</v>
      </c>
      <c r="B8" s="99" t="s">
        <v>24</v>
      </c>
      <c r="C8" s="49" t="s">
        <v>25</v>
      </c>
      <c r="D8" s="50">
        <f>SUM(E8:G8)</f>
        <v>6772</v>
      </c>
      <c r="E8" s="51">
        <v>3935</v>
      </c>
      <c r="F8" s="52">
        <v>2529</v>
      </c>
      <c r="G8" s="53">
        <v>308</v>
      </c>
      <c r="H8" s="54">
        <v>2496</v>
      </c>
      <c r="I8" s="55">
        <v>2131</v>
      </c>
      <c r="J8" s="55">
        <v>1777</v>
      </c>
      <c r="K8" s="56">
        <v>368</v>
      </c>
    </row>
    <row r="9" spans="1:11" ht="46.5" customHeight="1">
      <c r="A9" s="97"/>
      <c r="B9" s="100"/>
      <c r="C9" s="57" t="s">
        <v>26</v>
      </c>
      <c r="D9" s="43">
        <f t="shared" ref="D9:K9" si="2">D8/(D8+D10)</f>
        <v>0.61407326804497642</v>
      </c>
      <c r="E9" s="58">
        <f t="shared" si="2"/>
        <v>0.57638787168595285</v>
      </c>
      <c r="F9" s="59">
        <f t="shared" si="2"/>
        <v>0.67710843373493979</v>
      </c>
      <c r="G9" s="60">
        <f t="shared" si="2"/>
        <v>0.66094420600858372</v>
      </c>
      <c r="H9" s="30">
        <f t="shared" si="2"/>
        <v>0.66242038216560506</v>
      </c>
      <c r="I9" s="8">
        <f t="shared" si="2"/>
        <v>0.57954854500951858</v>
      </c>
      <c r="J9" s="8">
        <f t="shared" si="2"/>
        <v>0.60401087695445277</v>
      </c>
      <c r="K9" s="12">
        <f t="shared" si="2"/>
        <v>0.57410296411856476</v>
      </c>
    </row>
    <row r="10" spans="1:11" ht="46.5" customHeight="1">
      <c r="A10" s="97"/>
      <c r="B10" s="100" t="s">
        <v>27</v>
      </c>
      <c r="C10" s="61" t="s">
        <v>25</v>
      </c>
      <c r="D10" s="62">
        <f>SUM(E10:G10)</f>
        <v>4256</v>
      </c>
      <c r="E10" s="63">
        <v>2892</v>
      </c>
      <c r="F10" s="64">
        <v>1206</v>
      </c>
      <c r="G10" s="65">
        <v>158</v>
      </c>
      <c r="H10" s="66">
        <v>1272</v>
      </c>
      <c r="I10" s="44">
        <v>1546</v>
      </c>
      <c r="J10" s="44">
        <v>1165</v>
      </c>
      <c r="K10" s="45">
        <v>273</v>
      </c>
    </row>
    <row r="11" spans="1:11" ht="46.5" customHeight="1" thickBot="1">
      <c r="A11" s="98"/>
      <c r="B11" s="101"/>
      <c r="C11" s="67" t="s">
        <v>26</v>
      </c>
      <c r="D11" s="46">
        <f>D10/(D8+D10)</f>
        <v>0.38592673195502358</v>
      </c>
      <c r="E11" s="68">
        <f t="shared" ref="E11:K11" si="3">E10/(E8+E10)</f>
        <v>0.42361212831404715</v>
      </c>
      <c r="F11" s="69">
        <f t="shared" si="3"/>
        <v>0.32289156626506021</v>
      </c>
      <c r="G11" s="70">
        <f t="shared" si="3"/>
        <v>0.33905579399141633</v>
      </c>
      <c r="H11" s="71">
        <f t="shared" si="3"/>
        <v>0.33757961783439489</v>
      </c>
      <c r="I11" s="47">
        <f t="shared" si="3"/>
        <v>0.42045145499048137</v>
      </c>
      <c r="J11" s="47">
        <f t="shared" si="3"/>
        <v>0.39598912304554723</v>
      </c>
      <c r="K11" s="48">
        <f t="shared" si="3"/>
        <v>0.42589703588143524</v>
      </c>
    </row>
    <row r="12" spans="1:11" ht="46.5" customHeight="1">
      <c r="A12" s="76" t="s">
        <v>22</v>
      </c>
      <c r="B12" s="72" t="s">
        <v>16</v>
      </c>
      <c r="C12" s="20" t="s">
        <v>2</v>
      </c>
      <c r="D12" s="24">
        <f>SUM(E12:G12)</f>
        <v>5430</v>
      </c>
      <c r="E12" s="35">
        <v>3376</v>
      </c>
      <c r="F12" s="17">
        <v>1800</v>
      </c>
      <c r="G12" s="36">
        <v>254</v>
      </c>
      <c r="H12" s="29">
        <v>2301</v>
      </c>
      <c r="I12" s="18">
        <v>1376</v>
      </c>
      <c r="J12" s="18">
        <v>1600</v>
      </c>
      <c r="K12" s="9">
        <v>153</v>
      </c>
    </row>
    <row r="13" spans="1:11" ht="46.5" customHeight="1">
      <c r="A13" s="77"/>
      <c r="B13" s="73"/>
      <c r="C13" s="21" t="s">
        <v>3</v>
      </c>
      <c r="D13" s="25">
        <f t="shared" ref="D13:K13" si="4">D12/(D12+D14)</f>
        <v>0.6090174966352625</v>
      </c>
      <c r="E13" s="37">
        <f t="shared" si="4"/>
        <v>0.5736618521665251</v>
      </c>
      <c r="F13" s="4">
        <f t="shared" si="4"/>
        <v>0.66225165562913912</v>
      </c>
      <c r="G13" s="38">
        <f t="shared" si="4"/>
        <v>0.81150159744408945</v>
      </c>
      <c r="H13" s="30">
        <f t="shared" si="4"/>
        <v>0.68197984588026084</v>
      </c>
      <c r="I13" s="8">
        <f t="shared" si="4"/>
        <v>0.5653245686113394</v>
      </c>
      <c r="J13" s="8">
        <f t="shared" si="4"/>
        <v>0.56878777106292211</v>
      </c>
      <c r="K13" s="12">
        <f t="shared" si="4"/>
        <v>0.51864406779661021</v>
      </c>
    </row>
    <row r="14" spans="1:11" ht="46.5" customHeight="1">
      <c r="A14" s="77"/>
      <c r="B14" s="74" t="s">
        <v>17</v>
      </c>
      <c r="C14" s="22" t="s">
        <v>2</v>
      </c>
      <c r="D14" s="26">
        <f>SUM(E14:G14)</f>
        <v>3486</v>
      </c>
      <c r="E14" s="39">
        <v>2509</v>
      </c>
      <c r="F14" s="1">
        <v>918</v>
      </c>
      <c r="G14" s="40">
        <v>59</v>
      </c>
      <c r="H14" s="31">
        <v>1073</v>
      </c>
      <c r="I14" s="2">
        <v>1058</v>
      </c>
      <c r="J14" s="2">
        <v>1213</v>
      </c>
      <c r="K14" s="19">
        <v>142</v>
      </c>
    </row>
    <row r="15" spans="1:11" ht="46.5" customHeight="1" thickBot="1">
      <c r="A15" s="78"/>
      <c r="B15" s="75"/>
      <c r="C15" s="23" t="s">
        <v>3</v>
      </c>
      <c r="D15" s="27">
        <f>D14/(D12+D14)</f>
        <v>0.39098250336473755</v>
      </c>
      <c r="E15" s="41">
        <f t="shared" ref="E15:K15" si="5">E14/(E12+E14)</f>
        <v>0.42633814783347496</v>
      </c>
      <c r="F15" s="6">
        <f t="shared" si="5"/>
        <v>0.33774834437086093</v>
      </c>
      <c r="G15" s="42">
        <f t="shared" si="5"/>
        <v>0.18849840255591055</v>
      </c>
      <c r="H15" s="32">
        <f t="shared" si="5"/>
        <v>0.31802015411973916</v>
      </c>
      <c r="I15" s="7">
        <f t="shared" si="5"/>
        <v>0.43467543138866066</v>
      </c>
      <c r="J15" s="7">
        <f t="shared" si="5"/>
        <v>0.43121222893707783</v>
      </c>
      <c r="K15" s="11">
        <f t="shared" si="5"/>
        <v>0.48135593220338985</v>
      </c>
    </row>
    <row r="16" spans="1:11" s="3" customFormat="1" ht="32.25">
      <c r="A16" s="76" t="s">
        <v>21</v>
      </c>
      <c r="B16" s="72" t="s">
        <v>16</v>
      </c>
      <c r="C16" s="20" t="s">
        <v>2</v>
      </c>
      <c r="D16" s="24">
        <f>SUM(E16:G16)</f>
        <v>5592</v>
      </c>
      <c r="E16" s="35">
        <v>3552</v>
      </c>
      <c r="F16" s="17">
        <v>1854</v>
      </c>
      <c r="G16" s="36">
        <v>186</v>
      </c>
      <c r="H16" s="29">
        <v>2198</v>
      </c>
      <c r="I16" s="18">
        <v>1504</v>
      </c>
      <c r="J16" s="18">
        <v>1722</v>
      </c>
      <c r="K16" s="9">
        <v>168</v>
      </c>
    </row>
    <row r="17" spans="1:11" s="3" customFormat="1" ht="32.25">
      <c r="A17" s="77"/>
      <c r="B17" s="73"/>
      <c r="C17" s="21" t="s">
        <v>3</v>
      </c>
      <c r="D17" s="25">
        <f t="shared" ref="D17:K17" si="6">D16/(D16+D18)</f>
        <v>0.62613369163587507</v>
      </c>
      <c r="E17" s="37">
        <f t="shared" si="6"/>
        <v>0.60562659846547318</v>
      </c>
      <c r="F17" s="4">
        <f t="shared" si="6"/>
        <v>0.66690647482014387</v>
      </c>
      <c r="G17" s="38">
        <f t="shared" si="6"/>
        <v>0.65034965034965031</v>
      </c>
      <c r="H17" s="30">
        <f t="shared" si="6"/>
        <v>0.68580343213728545</v>
      </c>
      <c r="I17" s="8">
        <f t="shared" si="6"/>
        <v>0.59992022337455131</v>
      </c>
      <c r="J17" s="8">
        <f t="shared" si="6"/>
        <v>0.5952298651918424</v>
      </c>
      <c r="K17" s="12">
        <f t="shared" si="6"/>
        <v>0.51533742331288346</v>
      </c>
    </row>
    <row r="18" spans="1:11" s="3" customFormat="1" ht="32.25">
      <c r="A18" s="77"/>
      <c r="B18" s="74" t="s">
        <v>17</v>
      </c>
      <c r="C18" s="22" t="s">
        <v>2</v>
      </c>
      <c r="D18" s="26">
        <f>SUM(E18:G18)</f>
        <v>3339</v>
      </c>
      <c r="E18" s="39">
        <v>2313</v>
      </c>
      <c r="F18" s="1">
        <v>926</v>
      </c>
      <c r="G18" s="40">
        <v>100</v>
      </c>
      <c r="H18" s="31">
        <v>1007</v>
      </c>
      <c r="I18" s="2">
        <v>1003</v>
      </c>
      <c r="J18" s="2">
        <v>1171</v>
      </c>
      <c r="K18" s="19">
        <v>158</v>
      </c>
    </row>
    <row r="19" spans="1:11" s="3" customFormat="1" ht="33" thickBot="1">
      <c r="A19" s="78"/>
      <c r="B19" s="75"/>
      <c r="C19" s="23" t="s">
        <v>3</v>
      </c>
      <c r="D19" s="27">
        <f>D18/(D16+D18)</f>
        <v>0.37386630836412493</v>
      </c>
      <c r="E19" s="41">
        <f t="shared" ref="E19:K19" si="7">E18/(E16+E18)</f>
        <v>0.39437340153452688</v>
      </c>
      <c r="F19" s="6">
        <f t="shared" si="7"/>
        <v>0.33309352517985613</v>
      </c>
      <c r="G19" s="42">
        <f t="shared" si="7"/>
        <v>0.34965034965034963</v>
      </c>
      <c r="H19" s="32">
        <f t="shared" si="7"/>
        <v>0.31419656786271449</v>
      </c>
      <c r="I19" s="7">
        <f t="shared" si="7"/>
        <v>0.40007977662544875</v>
      </c>
      <c r="J19" s="7">
        <f t="shared" si="7"/>
        <v>0.4047701348081576</v>
      </c>
      <c r="K19" s="11">
        <f t="shared" si="7"/>
        <v>0.48466257668711654</v>
      </c>
    </row>
    <row r="20" spans="1:11" s="3" customFormat="1" ht="32.25">
      <c r="A20" s="76" t="s">
        <v>20</v>
      </c>
      <c r="B20" s="72" t="s">
        <v>16</v>
      </c>
      <c r="C20" s="20" t="s">
        <v>2</v>
      </c>
      <c r="D20" s="24">
        <f>SUM(E20:G20)</f>
        <v>5894</v>
      </c>
      <c r="E20" s="35">
        <v>3557</v>
      </c>
      <c r="F20" s="17">
        <v>1997</v>
      </c>
      <c r="G20" s="36">
        <v>340</v>
      </c>
      <c r="H20" s="29">
        <v>2350</v>
      </c>
      <c r="I20" s="18">
        <v>1620</v>
      </c>
      <c r="J20" s="18">
        <v>1766</v>
      </c>
      <c r="K20" s="9">
        <v>158</v>
      </c>
    </row>
    <row r="21" spans="1:11" s="3" customFormat="1" ht="32.25">
      <c r="A21" s="77"/>
      <c r="B21" s="73"/>
      <c r="C21" s="21" t="s">
        <v>3</v>
      </c>
      <c r="D21" s="25">
        <f>D20/(D20+D22)</f>
        <v>0.62245221248283877</v>
      </c>
      <c r="E21" s="37">
        <f t="shared" ref="E21:K21" si="8">E20/(E20+E22)</f>
        <v>0.59402137608550432</v>
      </c>
      <c r="F21" s="4">
        <f t="shared" si="8"/>
        <v>0.67103494623655913</v>
      </c>
      <c r="G21" s="38">
        <f t="shared" si="8"/>
        <v>0.67326732673267331</v>
      </c>
      <c r="H21" s="30">
        <f t="shared" si="8"/>
        <v>0.6691343963553531</v>
      </c>
      <c r="I21" s="8">
        <f t="shared" si="8"/>
        <v>0.5936240381091975</v>
      </c>
      <c r="J21" s="8">
        <f t="shared" si="8"/>
        <v>0.60190865712338104</v>
      </c>
      <c r="K21" s="12">
        <f t="shared" si="8"/>
        <v>0.5374149659863946</v>
      </c>
    </row>
    <row r="22" spans="1:11" s="3" customFormat="1" ht="32.25">
      <c r="A22" s="77"/>
      <c r="B22" s="74" t="s">
        <v>17</v>
      </c>
      <c r="C22" s="22" t="s">
        <v>2</v>
      </c>
      <c r="D22" s="26">
        <f>SUM(E22:G22)</f>
        <v>3575</v>
      </c>
      <c r="E22" s="39">
        <v>2431</v>
      </c>
      <c r="F22" s="1">
        <v>979</v>
      </c>
      <c r="G22" s="40">
        <v>165</v>
      </c>
      <c r="H22" s="31">
        <v>1162</v>
      </c>
      <c r="I22" s="2">
        <v>1109</v>
      </c>
      <c r="J22" s="2">
        <v>1168</v>
      </c>
      <c r="K22" s="19">
        <v>136</v>
      </c>
    </row>
    <row r="23" spans="1:11" s="3" customFormat="1" ht="33" thickBot="1">
      <c r="A23" s="78"/>
      <c r="B23" s="75"/>
      <c r="C23" s="23" t="s">
        <v>3</v>
      </c>
      <c r="D23" s="27">
        <f>D22/(D20+D22)</f>
        <v>0.37754778751716128</v>
      </c>
      <c r="E23" s="41">
        <f t="shared" ref="E23:K23" si="9">E22/(E20+E22)</f>
        <v>0.40597862391449568</v>
      </c>
      <c r="F23" s="6">
        <f t="shared" si="9"/>
        <v>0.32896505376344087</v>
      </c>
      <c r="G23" s="42">
        <f t="shared" si="9"/>
        <v>0.32673267326732675</v>
      </c>
      <c r="H23" s="32">
        <f t="shared" si="9"/>
        <v>0.3308656036446469</v>
      </c>
      <c r="I23" s="7">
        <f t="shared" si="9"/>
        <v>0.4063759618908025</v>
      </c>
      <c r="J23" s="7">
        <f t="shared" si="9"/>
        <v>0.39809134287661896</v>
      </c>
      <c r="K23" s="11">
        <f t="shared" si="9"/>
        <v>0.46258503401360546</v>
      </c>
    </row>
    <row r="24" spans="1:11" ht="32.25">
      <c r="A24" s="76" t="s">
        <v>19</v>
      </c>
      <c r="B24" s="72" t="s">
        <v>16</v>
      </c>
      <c r="C24" s="20" t="s">
        <v>2</v>
      </c>
      <c r="D24" s="24">
        <f>SUM(E24:G24)</f>
        <v>5370</v>
      </c>
      <c r="E24" s="35">
        <v>3078</v>
      </c>
      <c r="F24" s="17">
        <v>2029</v>
      </c>
      <c r="G24" s="36">
        <v>263</v>
      </c>
      <c r="H24" s="29">
        <v>2234</v>
      </c>
      <c r="I24" s="18">
        <v>1414</v>
      </c>
      <c r="J24" s="18">
        <v>1616</v>
      </c>
      <c r="K24" s="9">
        <v>106</v>
      </c>
    </row>
    <row r="25" spans="1:11" ht="32.25">
      <c r="A25" s="77"/>
      <c r="B25" s="73"/>
      <c r="C25" s="21" t="s">
        <v>3</v>
      </c>
      <c r="D25" s="25">
        <f>D24/(D24+D26)</f>
        <v>0.63332940205212884</v>
      </c>
      <c r="E25" s="37">
        <f t="shared" ref="E25:K25" si="10">E24/(E24+E26)</f>
        <v>0.59340659340659341</v>
      </c>
      <c r="F25" s="4">
        <f t="shared" si="10"/>
        <v>0.69391244870041036</v>
      </c>
      <c r="G25" s="38">
        <f t="shared" si="10"/>
        <v>0.71467391304347827</v>
      </c>
      <c r="H25" s="30">
        <f t="shared" si="10"/>
        <v>0.69616703022748516</v>
      </c>
      <c r="I25" s="8">
        <f t="shared" si="10"/>
        <v>0.59187944746755961</v>
      </c>
      <c r="J25" s="8">
        <f t="shared" si="10"/>
        <v>0.61305007587253413</v>
      </c>
      <c r="K25" s="12">
        <f t="shared" si="10"/>
        <v>0.43265306122448982</v>
      </c>
    </row>
    <row r="26" spans="1:11" ht="32.25">
      <c r="A26" s="77"/>
      <c r="B26" s="74" t="s">
        <v>17</v>
      </c>
      <c r="C26" s="22" t="s">
        <v>2</v>
      </c>
      <c r="D26" s="26">
        <f>SUM(E26:G26)</f>
        <v>3109</v>
      </c>
      <c r="E26" s="39">
        <v>2109</v>
      </c>
      <c r="F26" s="1">
        <v>895</v>
      </c>
      <c r="G26" s="40">
        <v>105</v>
      </c>
      <c r="H26" s="31">
        <v>975</v>
      </c>
      <c r="I26" s="2">
        <v>975</v>
      </c>
      <c r="J26" s="2">
        <v>1020</v>
      </c>
      <c r="K26" s="19">
        <v>139</v>
      </c>
    </row>
    <row r="27" spans="1:11" ht="33" thickBot="1">
      <c r="A27" s="78"/>
      <c r="B27" s="75"/>
      <c r="C27" s="23" t="s">
        <v>3</v>
      </c>
      <c r="D27" s="27">
        <f>D26/(D24+D26)</f>
        <v>0.36667059794787121</v>
      </c>
      <c r="E27" s="41">
        <f t="shared" ref="E27:K27" si="11">E26/(E24+E26)</f>
        <v>0.40659340659340659</v>
      </c>
      <c r="F27" s="6">
        <f t="shared" si="11"/>
        <v>0.30608755129958959</v>
      </c>
      <c r="G27" s="42">
        <f t="shared" si="11"/>
        <v>0.28532608695652173</v>
      </c>
      <c r="H27" s="32">
        <f t="shared" si="11"/>
        <v>0.30383296977251478</v>
      </c>
      <c r="I27" s="7">
        <f t="shared" si="11"/>
        <v>0.40812055253244034</v>
      </c>
      <c r="J27" s="7">
        <f t="shared" si="11"/>
        <v>0.38694992412746587</v>
      </c>
      <c r="K27" s="11">
        <f t="shared" si="11"/>
        <v>0.56734693877551023</v>
      </c>
    </row>
    <row r="28" spans="1:11" ht="32.25">
      <c r="A28" s="76" t="s">
        <v>15</v>
      </c>
      <c r="B28" s="72" t="s">
        <v>16</v>
      </c>
      <c r="C28" s="20" t="s">
        <v>2</v>
      </c>
      <c r="D28" s="24">
        <f>SUM(E28:G28)</f>
        <v>3632</v>
      </c>
      <c r="E28" s="35">
        <v>2247</v>
      </c>
      <c r="F28" s="17">
        <v>1209</v>
      </c>
      <c r="G28" s="36">
        <v>176</v>
      </c>
      <c r="H28" s="29">
        <v>1638</v>
      </c>
      <c r="I28" s="18">
        <v>803</v>
      </c>
      <c r="J28" s="18">
        <v>1084</v>
      </c>
      <c r="K28" s="9">
        <v>107</v>
      </c>
    </row>
    <row r="29" spans="1:11" ht="32.25">
      <c r="A29" s="77"/>
      <c r="B29" s="73"/>
      <c r="C29" s="21" t="s">
        <v>3</v>
      </c>
      <c r="D29" s="25">
        <f t="shared" ref="D29:K29" si="12">D28/(D28+D30)</f>
        <v>0.63231197771587744</v>
      </c>
      <c r="E29" s="37">
        <f t="shared" si="12"/>
        <v>0.60192874363782478</v>
      </c>
      <c r="F29" s="4">
        <f t="shared" si="12"/>
        <v>0.68967484312606964</v>
      </c>
      <c r="G29" s="38">
        <f t="shared" si="12"/>
        <v>0.68217054263565891</v>
      </c>
      <c r="H29" s="33">
        <f t="shared" si="12"/>
        <v>0.69940222032450894</v>
      </c>
      <c r="I29" s="5">
        <f t="shared" si="12"/>
        <v>0.56709039548022599</v>
      </c>
      <c r="J29" s="5">
        <f t="shared" si="12"/>
        <v>0.5962596259625963</v>
      </c>
      <c r="K29" s="10">
        <f t="shared" si="12"/>
        <v>0.63690476190476186</v>
      </c>
    </row>
    <row r="30" spans="1:11" ht="32.25">
      <c r="A30" s="77"/>
      <c r="B30" s="74" t="s">
        <v>17</v>
      </c>
      <c r="C30" s="22" t="s">
        <v>2</v>
      </c>
      <c r="D30" s="26">
        <f>SUM(E30:G30)</f>
        <v>2112</v>
      </c>
      <c r="E30" s="39">
        <v>1486</v>
      </c>
      <c r="F30" s="1">
        <v>544</v>
      </c>
      <c r="G30" s="40">
        <v>82</v>
      </c>
      <c r="H30" s="31">
        <v>704</v>
      </c>
      <c r="I30" s="2">
        <v>613</v>
      </c>
      <c r="J30" s="2">
        <v>734</v>
      </c>
      <c r="K30" s="19">
        <v>61</v>
      </c>
    </row>
    <row r="31" spans="1:11" ht="33" thickBot="1">
      <c r="A31" s="78"/>
      <c r="B31" s="75"/>
      <c r="C31" s="23" t="s">
        <v>3</v>
      </c>
      <c r="D31" s="27">
        <f t="shared" ref="D31:K31" si="13">D30/(D28+D30)</f>
        <v>0.36768802228412256</v>
      </c>
      <c r="E31" s="41">
        <f t="shared" si="13"/>
        <v>0.39807125636217522</v>
      </c>
      <c r="F31" s="6">
        <f t="shared" si="13"/>
        <v>0.31032515687393042</v>
      </c>
      <c r="G31" s="42">
        <f t="shared" si="13"/>
        <v>0.31782945736434109</v>
      </c>
      <c r="H31" s="32">
        <f t="shared" si="13"/>
        <v>0.30059777967549101</v>
      </c>
      <c r="I31" s="7">
        <f t="shared" si="13"/>
        <v>0.43290960451977401</v>
      </c>
      <c r="J31" s="7">
        <f t="shared" si="13"/>
        <v>0.40374037403740376</v>
      </c>
      <c r="K31" s="11">
        <f t="shared" si="13"/>
        <v>0.36309523809523808</v>
      </c>
    </row>
  </sheetData>
  <mergeCells count="28">
    <mergeCell ref="A4:A7"/>
    <mergeCell ref="B4:B5"/>
    <mergeCell ref="B6:B7"/>
    <mergeCell ref="A8:A11"/>
    <mergeCell ref="B8:B9"/>
    <mergeCell ref="B10:B11"/>
    <mergeCell ref="A1:K1"/>
    <mergeCell ref="A2:A3"/>
    <mergeCell ref="B2:B3"/>
    <mergeCell ref="C2:C3"/>
    <mergeCell ref="D2:D3"/>
    <mergeCell ref="E2:G2"/>
    <mergeCell ref="H2:K2"/>
    <mergeCell ref="B12:B13"/>
    <mergeCell ref="B14:B15"/>
    <mergeCell ref="B18:B19"/>
    <mergeCell ref="A28:A31"/>
    <mergeCell ref="B28:B29"/>
    <mergeCell ref="B30:B31"/>
    <mergeCell ref="A20:A23"/>
    <mergeCell ref="B20:B21"/>
    <mergeCell ref="B22:B23"/>
    <mergeCell ref="A24:A27"/>
    <mergeCell ref="B24:B25"/>
    <mergeCell ref="B26:B27"/>
    <mergeCell ref="A16:A19"/>
    <mergeCell ref="B16:B17"/>
    <mergeCell ref="A12:A15"/>
  </mergeCells>
  <phoneticPr fontId="2" type="noConversion"/>
  <pageMargins left="0.7" right="0.7" top="0.75" bottom="0.75" header="0.3" footer="0.3"/>
  <pageSetup paperSize="9" scale="4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加油站從業人員性別統計表</vt:lpstr>
      <vt:lpstr>加油站從業人員性別統計表!Print_Area</vt:lpstr>
    </vt:vector>
  </TitlesOfParts>
  <Company>itri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sophiakao</dc:creator>
  <cp:lastModifiedBy>研四所 台綜院</cp:lastModifiedBy>
  <cp:lastPrinted>2021-05-13T08:59:38Z</cp:lastPrinted>
  <dcterms:created xsi:type="dcterms:W3CDTF">2013-06-26T06:02:05Z</dcterms:created>
  <dcterms:modified xsi:type="dcterms:W3CDTF">2026-06-24T09:03:17Z</dcterms:modified>
</cp:coreProperties>
</file>