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energypolicy\能源政策公用槽\115年政策計畫\2.各工作項目區\3.落實能源署性別主流化推動\5_交辦事項\1150525_114年度性別統計資料及性別分析報告\4_回復經濟部檔案\"/>
    </mc:Choice>
  </mc:AlternateContent>
  <xr:revisionPtr revIDLastSave="0" documentId="13_ncr:1_{52D20422-0FF5-4774-A072-98A43EFDCF02}" xr6:coauthVersionLast="47" xr6:coauthVersionMax="47" xr10:uidLastSave="{00000000-0000-0000-0000-000000000000}"/>
  <bookViews>
    <workbookView xWindow="-120" yWindow="-120" windowWidth="29040" windowHeight="15720" xr2:uid="{4B93F158-822C-45E5-965B-1BA96E531499}"/>
  </bookViews>
  <sheets>
    <sheet name="加油站經營管理人員性別統計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I7" i="6" l="1"/>
  <c r="D4" i="6"/>
  <c r="D5" i="6" s="1"/>
  <c r="E5" i="6" l="1"/>
  <c r="F5" i="6"/>
  <c r="G5" i="6"/>
  <c r="H5" i="6"/>
  <c r="I5" i="6"/>
  <c r="D7" i="6"/>
  <c r="E7" i="6"/>
  <c r="F7" i="6"/>
  <c r="G7" i="6"/>
  <c r="H7" i="6"/>
  <c r="D10" i="6"/>
  <c r="I11" i="6" s="1"/>
  <c r="H11" i="6"/>
  <c r="D8" i="6"/>
  <c r="G9" i="6" s="1"/>
  <c r="D9" i="6"/>
  <c r="D18" i="6"/>
  <c r="I19" i="6"/>
  <c r="D16" i="6"/>
  <c r="G17" i="6" s="1"/>
  <c r="E17" i="6"/>
  <c r="H17" i="6"/>
  <c r="I23" i="6"/>
  <c r="H23" i="6"/>
  <c r="G23" i="6"/>
  <c r="F23" i="6"/>
  <c r="E23" i="6"/>
  <c r="D23" i="6"/>
  <c r="I21" i="6"/>
  <c r="H21" i="6"/>
  <c r="G21" i="6"/>
  <c r="F21" i="6"/>
  <c r="E21" i="6"/>
  <c r="D21" i="6"/>
  <c r="D26" i="6"/>
  <c r="D27" i="6" s="1"/>
  <c r="H27" i="6"/>
  <c r="D24" i="6"/>
  <c r="H25" i="6" s="1"/>
  <c r="E25" i="6"/>
  <c r="G25" i="6"/>
  <c r="D30" i="6"/>
  <c r="I31" i="6"/>
  <c r="D28" i="6"/>
  <c r="I29" i="6"/>
  <c r="H29" i="6"/>
  <c r="D14" i="6"/>
  <c r="I15" i="6"/>
  <c r="G15" i="6"/>
  <c r="D12" i="6"/>
  <c r="F13" i="6" s="1"/>
  <c r="D13" i="6"/>
  <c r="H13" i="6"/>
  <c r="D15" i="6"/>
  <c r="H19" i="6"/>
  <c r="G31" i="6"/>
  <c r="G29" i="6"/>
  <c r="H31" i="6"/>
  <c r="G19" i="6"/>
  <c r="F19" i="6"/>
  <c r="F29" i="6"/>
  <c r="E19" i="6"/>
  <c r="F31" i="6"/>
  <c r="D17" i="6"/>
  <c r="E29" i="6"/>
  <c r="D19" i="6"/>
  <c r="E31" i="6"/>
  <c r="D29" i="6"/>
  <c r="F27" i="6"/>
  <c r="D25" i="6"/>
  <c r="I27" i="6"/>
  <c r="E27" i="6"/>
  <c r="D31" i="6"/>
  <c r="F15" i="6"/>
  <c r="E13" i="6"/>
  <c r="I17" i="6"/>
  <c r="G27" i="6"/>
  <c r="E15" i="6"/>
  <c r="H15" i="6"/>
  <c r="E11" i="6"/>
  <c r="G11" i="6"/>
  <c r="F11" i="6"/>
  <c r="D11" i="6"/>
  <c r="H9" i="6"/>
  <c r="I9" i="6" l="1"/>
  <c r="I25" i="6"/>
  <c r="G13" i="6"/>
  <c r="F25" i="6"/>
  <c r="F17" i="6"/>
  <c r="F9" i="6"/>
  <c r="I13" i="6"/>
  <c r="E9" i="6"/>
</calcChain>
</file>

<file path=xl/sharedStrings.xml><?xml version="1.0" encoding="utf-8"?>
<sst xmlns="http://schemas.openxmlformats.org/spreadsheetml/2006/main" count="60" uniqueCount="26">
  <si>
    <r>
      <rPr>
        <b/>
        <sz val="12"/>
        <rFont val="標楷體"/>
        <family val="4"/>
        <charset val="136"/>
      </rPr>
      <t xml:space="preserve">合計
</t>
    </r>
    <r>
      <rPr>
        <b/>
        <sz val="12"/>
        <rFont val="Times New Roman"/>
        <family val="1"/>
      </rPr>
      <t>(Total)</t>
    </r>
    <phoneticPr fontId="2" type="noConversion"/>
  </si>
  <si>
    <r>
      <rPr>
        <b/>
        <sz val="12"/>
        <rFont val="標楷體"/>
        <family val="4"/>
        <charset val="136"/>
      </rPr>
      <t xml:space="preserve">人次
</t>
    </r>
    <r>
      <rPr>
        <b/>
        <sz val="12"/>
        <rFont val="Times New Roman"/>
        <family val="1"/>
      </rPr>
      <t>(man-time)</t>
    </r>
    <phoneticPr fontId="2" type="noConversion"/>
  </si>
  <si>
    <r>
      <rPr>
        <b/>
        <sz val="12"/>
        <rFont val="標楷體"/>
        <family val="4"/>
        <charset val="136"/>
      </rPr>
      <t xml:space="preserve">百分比
</t>
    </r>
    <r>
      <rPr>
        <b/>
        <sz val="12"/>
        <rFont val="Times New Roman"/>
        <family val="1"/>
      </rPr>
      <t>(%)</t>
    </r>
    <phoneticPr fontId="2" type="noConversion"/>
  </si>
  <si>
    <r>
      <rPr>
        <b/>
        <sz val="12"/>
        <rFont val="標楷體"/>
        <family val="4"/>
        <charset val="136"/>
      </rPr>
      <t xml:space="preserve">民國年
</t>
    </r>
    <r>
      <rPr>
        <b/>
        <sz val="12"/>
        <rFont val="Times New Roman"/>
        <family val="1"/>
      </rPr>
      <t>(Year)</t>
    </r>
    <phoneticPr fontId="2" type="noConversion"/>
  </si>
  <si>
    <r>
      <rPr>
        <b/>
        <sz val="12"/>
        <rFont val="標楷體"/>
        <family val="4"/>
        <charset val="136"/>
      </rPr>
      <t xml:space="preserve">性別
</t>
    </r>
    <r>
      <rPr>
        <b/>
        <sz val="12"/>
        <rFont val="Times New Roman"/>
        <family val="1"/>
      </rPr>
      <t>(Gender)</t>
    </r>
    <phoneticPr fontId="2" type="noConversion"/>
  </si>
  <si>
    <r>
      <rPr>
        <b/>
        <sz val="12"/>
        <rFont val="標楷體"/>
        <family val="4"/>
        <charset val="136"/>
      </rPr>
      <t xml:space="preserve">單位
</t>
    </r>
    <r>
      <rPr>
        <b/>
        <sz val="12"/>
        <rFont val="Times New Roman"/>
        <family val="1"/>
      </rPr>
      <t>(Unit)</t>
    </r>
    <phoneticPr fontId="2" type="noConversion"/>
  </si>
  <si>
    <r>
      <t>108</t>
    </r>
    <r>
      <rPr>
        <b/>
        <sz val="12"/>
        <rFont val="標楷體"/>
        <family val="4"/>
        <charset val="136"/>
      </rPr>
      <t xml:space="preserve">年
</t>
    </r>
    <r>
      <rPr>
        <b/>
        <sz val="12"/>
        <rFont val="Times New Roman"/>
        <family val="1"/>
      </rPr>
      <t>(2019)</t>
    </r>
    <phoneticPr fontId="2" type="noConversion"/>
  </si>
  <si>
    <r>
      <rPr>
        <b/>
        <sz val="12"/>
        <rFont val="標楷體"/>
        <family val="4"/>
        <charset val="136"/>
      </rPr>
      <t xml:space="preserve">男性
</t>
    </r>
    <r>
      <rPr>
        <b/>
        <sz val="12"/>
        <rFont val="Times New Roman"/>
        <family val="1"/>
      </rPr>
      <t>(M)</t>
    </r>
    <phoneticPr fontId="2" type="noConversion"/>
  </si>
  <si>
    <r>
      <rPr>
        <b/>
        <sz val="12"/>
        <rFont val="標楷體"/>
        <family val="4"/>
        <charset val="136"/>
      </rPr>
      <t xml:space="preserve">女性
</t>
    </r>
    <r>
      <rPr>
        <b/>
        <sz val="12"/>
        <rFont val="Times New Roman"/>
        <family val="1"/>
      </rPr>
      <t>(F)</t>
    </r>
    <phoneticPr fontId="2" type="noConversion"/>
  </si>
  <si>
    <r>
      <rPr>
        <b/>
        <sz val="14"/>
        <rFont val="標楷體"/>
        <family val="4"/>
        <charset val="136"/>
      </rPr>
      <t>加油站經營管理人員性別統計表
（</t>
    </r>
    <r>
      <rPr>
        <b/>
        <sz val="14"/>
        <rFont val="Times New Roman"/>
        <family val="1"/>
      </rPr>
      <t>The Gender statistics of gas station operators</t>
    </r>
    <r>
      <rPr>
        <b/>
        <sz val="14"/>
        <rFont val="標楷體"/>
        <family val="4"/>
        <charset val="136"/>
      </rPr>
      <t>）</t>
    </r>
    <phoneticPr fontId="2" type="noConversion"/>
  </si>
  <si>
    <r>
      <t>109</t>
    </r>
    <r>
      <rPr>
        <b/>
        <sz val="12"/>
        <rFont val="標楷體"/>
        <family val="4"/>
        <charset val="136"/>
      </rPr>
      <t xml:space="preserve">年
</t>
    </r>
    <r>
      <rPr>
        <b/>
        <sz val="12"/>
        <rFont val="Times New Roman"/>
        <family val="1"/>
      </rPr>
      <t>(2020)</t>
    </r>
    <phoneticPr fontId="2" type="noConversion"/>
  </si>
  <si>
    <r>
      <t>110</t>
    </r>
    <r>
      <rPr>
        <b/>
        <sz val="12"/>
        <rFont val="標楷體"/>
        <family val="4"/>
        <charset val="136"/>
      </rPr>
      <t xml:space="preserve">年
</t>
    </r>
    <r>
      <rPr>
        <b/>
        <sz val="12"/>
        <rFont val="Times New Roman"/>
        <family val="1"/>
      </rPr>
      <t>(2021)</t>
    </r>
    <phoneticPr fontId="2" type="noConversion"/>
  </si>
  <si>
    <r>
      <rPr>
        <b/>
        <sz val="12"/>
        <rFont val="標楷體"/>
        <family val="4"/>
        <charset val="136"/>
      </rPr>
      <t>教育程度分布</t>
    </r>
    <r>
      <rPr>
        <b/>
        <sz val="12"/>
        <rFont val="Times New Roman"/>
        <family val="1"/>
      </rPr>
      <t>(Educational attainment)</t>
    </r>
    <phoneticPr fontId="2" type="noConversion"/>
  </si>
  <si>
    <r>
      <rPr>
        <b/>
        <sz val="12"/>
        <rFont val="標楷體"/>
        <family val="4"/>
        <charset val="136"/>
      </rPr>
      <t xml:space="preserve">國小
</t>
    </r>
    <r>
      <rPr>
        <b/>
        <sz val="12"/>
        <rFont val="Times New Roman"/>
        <family val="1"/>
      </rPr>
      <t>(Elementary school)</t>
    </r>
    <phoneticPr fontId="2" type="noConversion"/>
  </si>
  <si>
    <r>
      <rPr>
        <b/>
        <sz val="12"/>
        <rFont val="標楷體"/>
        <family val="4"/>
        <charset val="136"/>
      </rPr>
      <t xml:space="preserve">國中
</t>
    </r>
    <r>
      <rPr>
        <b/>
        <sz val="12"/>
        <rFont val="Times New Roman"/>
        <family val="1"/>
      </rPr>
      <t>(Junior high school)</t>
    </r>
    <phoneticPr fontId="2" type="noConversion"/>
  </si>
  <si>
    <r>
      <rPr>
        <b/>
        <sz val="12"/>
        <rFont val="標楷體"/>
        <family val="4"/>
        <charset val="136"/>
      </rPr>
      <t xml:space="preserve">高中／高職
</t>
    </r>
    <r>
      <rPr>
        <b/>
        <sz val="12"/>
        <rFont val="Times New Roman"/>
        <family val="1"/>
      </rPr>
      <t>(Senior/Vocational 
high school)</t>
    </r>
    <phoneticPr fontId="2" type="noConversion"/>
  </si>
  <si>
    <r>
      <rPr>
        <b/>
        <sz val="12"/>
        <rFont val="標楷體"/>
        <family val="4"/>
        <charset val="136"/>
      </rPr>
      <t xml:space="preserve">大學／專科
</t>
    </r>
    <r>
      <rPr>
        <b/>
        <sz val="12"/>
        <rFont val="Times New Roman"/>
        <family val="1"/>
      </rPr>
      <t>(Universiry/
Junior college)</t>
    </r>
    <phoneticPr fontId="2" type="noConversion"/>
  </si>
  <si>
    <r>
      <rPr>
        <b/>
        <sz val="12"/>
        <rFont val="標楷體"/>
        <family val="4"/>
        <charset val="136"/>
      </rPr>
      <t>研究所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含</t>
    </r>
    <r>
      <rPr>
        <b/>
        <sz val="12"/>
        <rFont val="Times New Roman"/>
        <family val="1"/>
      </rPr>
      <t>)</t>
    </r>
    <r>
      <rPr>
        <b/>
        <sz val="12"/>
        <rFont val="標楷體"/>
        <family val="4"/>
        <charset val="136"/>
      </rPr>
      <t xml:space="preserve">以上
</t>
    </r>
    <r>
      <rPr>
        <b/>
        <sz val="12"/>
        <rFont val="Times New Roman"/>
        <family val="1"/>
      </rPr>
      <t>(Graduate school)</t>
    </r>
    <phoneticPr fontId="2" type="noConversion"/>
  </si>
  <si>
    <r>
      <t>111</t>
    </r>
    <r>
      <rPr>
        <b/>
        <sz val="12"/>
        <rFont val="標楷體"/>
        <family val="4"/>
        <charset val="136"/>
      </rPr>
      <t xml:space="preserve">年
</t>
    </r>
    <r>
      <rPr>
        <b/>
        <sz val="12"/>
        <rFont val="Times New Roman"/>
        <family val="1"/>
      </rPr>
      <t>(2022)</t>
    </r>
    <phoneticPr fontId="2" type="noConversion"/>
  </si>
  <si>
    <r>
      <t>112</t>
    </r>
    <r>
      <rPr>
        <b/>
        <sz val="12"/>
        <rFont val="標楷體"/>
        <family val="4"/>
        <charset val="136"/>
      </rPr>
      <t xml:space="preserve">年
</t>
    </r>
    <r>
      <rPr>
        <b/>
        <sz val="12"/>
        <rFont val="Times New Roman"/>
        <family val="1"/>
      </rPr>
      <t>(2023)</t>
    </r>
    <phoneticPr fontId="2" type="noConversion"/>
  </si>
  <si>
    <r>
      <t>113</t>
    </r>
    <r>
      <rPr>
        <b/>
        <sz val="12"/>
        <color indexed="8"/>
        <rFont val="標楷體"/>
        <family val="4"/>
        <charset val="136"/>
      </rPr>
      <t xml:space="preserve">年
</t>
    </r>
    <r>
      <rPr>
        <b/>
        <sz val="12"/>
        <color indexed="8"/>
        <rFont val="Times New Roman"/>
        <family val="1"/>
      </rPr>
      <t>(2024)</t>
    </r>
    <phoneticPr fontId="2" type="noConversion"/>
  </si>
  <si>
    <r>
      <rPr>
        <b/>
        <sz val="12"/>
        <color indexed="8"/>
        <rFont val="標楷體"/>
        <family val="4"/>
        <charset val="136"/>
      </rPr>
      <t xml:space="preserve">男性
</t>
    </r>
    <r>
      <rPr>
        <b/>
        <sz val="12"/>
        <color indexed="8"/>
        <rFont val="Times New Roman"/>
        <family val="1"/>
      </rPr>
      <t>(M)</t>
    </r>
    <phoneticPr fontId="2" type="noConversion"/>
  </si>
  <si>
    <r>
      <rPr>
        <b/>
        <sz val="12"/>
        <color indexed="8"/>
        <rFont val="標楷體"/>
        <family val="4"/>
        <charset val="136"/>
      </rPr>
      <t xml:space="preserve">人次
</t>
    </r>
    <r>
      <rPr>
        <b/>
        <sz val="12"/>
        <color indexed="8"/>
        <rFont val="Times New Roman"/>
        <family val="1"/>
      </rPr>
      <t>(man-time)</t>
    </r>
    <phoneticPr fontId="2" type="noConversion"/>
  </si>
  <si>
    <r>
      <rPr>
        <b/>
        <sz val="12"/>
        <color indexed="8"/>
        <rFont val="標楷體"/>
        <family val="4"/>
        <charset val="136"/>
      </rPr>
      <t xml:space="preserve">百分比
</t>
    </r>
    <r>
      <rPr>
        <b/>
        <sz val="12"/>
        <color indexed="8"/>
        <rFont val="Times New Roman"/>
        <family val="1"/>
      </rPr>
      <t>(%)</t>
    </r>
    <phoneticPr fontId="2" type="noConversion"/>
  </si>
  <si>
    <r>
      <rPr>
        <b/>
        <sz val="12"/>
        <color indexed="8"/>
        <rFont val="標楷體"/>
        <family val="4"/>
        <charset val="136"/>
      </rPr>
      <t xml:space="preserve">女性
</t>
    </r>
    <r>
      <rPr>
        <b/>
        <sz val="12"/>
        <color indexed="8"/>
        <rFont val="Times New Roman"/>
        <family val="1"/>
      </rPr>
      <t>(F)</t>
    </r>
    <phoneticPr fontId="2" type="noConversion"/>
  </si>
  <si>
    <r>
      <t>114</t>
    </r>
    <r>
      <rPr>
        <b/>
        <sz val="12"/>
        <color indexed="8"/>
        <rFont val="標楷體"/>
        <family val="4"/>
        <charset val="136"/>
      </rPr>
      <t xml:space="preserve">年
</t>
    </r>
    <r>
      <rPr>
        <b/>
        <sz val="12"/>
        <color indexed="8"/>
        <rFont val="Times New Roman"/>
        <family val="1"/>
      </rPr>
      <t>(2025)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</si>
</sst>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0.0%"/>
    <numFmt numFmtId="177" formatCode="_-* #,##0_-;\-* #,##0_-;_-* &quot;-&quot;??_-;_-@_-"/>
    <numFmt numFmtId="178" formatCode="0_);[Red]\(0\)"/>
  </numFmts>
  <fonts count="1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12"/>
      <color rgb="FFFF000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177" fontId="3" fillId="2" borderId="1" xfId="2" applyNumberFormat="1" applyFont="1" applyFill="1" applyBorder="1" applyAlignment="1">
      <alignment horizontal="right" vertical="center"/>
    </xf>
    <xf numFmtId="0" fontId="10" fillId="0" borderId="0" xfId="0" applyFont="1">
      <alignment vertical="center"/>
    </xf>
    <xf numFmtId="176" fontId="3" fillId="2" borderId="1" xfId="3" applyNumberFormat="1" applyFont="1" applyFill="1" applyBorder="1" applyAlignment="1">
      <alignment horizontal="right" vertical="center"/>
    </xf>
    <xf numFmtId="176" fontId="3" fillId="2" borderId="2" xfId="3" applyNumberFormat="1" applyFont="1" applyFill="1" applyBorder="1" applyAlignment="1">
      <alignment horizontal="right" vertical="center"/>
    </xf>
    <xf numFmtId="176" fontId="3" fillId="2" borderId="4" xfId="3" applyNumberFormat="1" applyFont="1" applyFill="1" applyBorder="1" applyAlignment="1">
      <alignment horizontal="right" vertical="center"/>
    </xf>
    <xf numFmtId="176" fontId="3" fillId="2" borderId="5" xfId="3" applyNumberFormat="1" applyFont="1" applyFill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177" fontId="3" fillId="2" borderId="4" xfId="2" applyNumberFormat="1" applyFont="1" applyFill="1" applyBorder="1" applyAlignment="1">
      <alignment horizontal="right" vertical="center"/>
    </xf>
    <xf numFmtId="176" fontId="7" fillId="3" borderId="8" xfId="3" applyNumberFormat="1" applyFont="1" applyFill="1" applyBorder="1" applyAlignment="1">
      <alignment horizontal="right" vertical="center"/>
    </xf>
    <xf numFmtId="176" fontId="7" fillId="3" borderId="9" xfId="3" applyNumberFormat="1" applyFont="1" applyFill="1" applyBorder="1" applyAlignment="1">
      <alignment horizontal="right" vertical="center"/>
    </xf>
    <xf numFmtId="0" fontId="7" fillId="0" borderId="12" xfId="1" applyFont="1" applyBorder="1" applyAlignment="1">
      <alignment horizontal="center" vertical="center" wrapText="1"/>
    </xf>
    <xf numFmtId="177" fontId="7" fillId="3" borderId="13" xfId="2" applyNumberFormat="1" applyFont="1" applyFill="1" applyBorder="1" applyAlignment="1">
      <alignment horizontal="right" vertical="center"/>
    </xf>
    <xf numFmtId="177" fontId="3" fillId="2" borderId="14" xfId="2" applyNumberFormat="1" applyFont="1" applyFill="1" applyBorder="1" applyAlignment="1">
      <alignment horizontal="right" vertical="center"/>
    </xf>
    <xf numFmtId="177" fontId="3" fillId="2" borderId="12" xfId="2" applyNumberFormat="1" applyFont="1" applyFill="1" applyBorder="1" applyAlignment="1">
      <alignment horizontal="right" vertical="center"/>
    </xf>
    <xf numFmtId="176" fontId="7" fillId="0" borderId="4" xfId="1" applyNumberFormat="1" applyFont="1" applyBorder="1" applyAlignment="1">
      <alignment horizontal="center" vertical="center" wrapText="1"/>
    </xf>
    <xf numFmtId="176" fontId="3" fillId="2" borderId="11" xfId="3" applyNumberFormat="1" applyFont="1" applyFill="1" applyBorder="1" applyAlignment="1">
      <alignment horizontal="right" vertical="center"/>
    </xf>
    <xf numFmtId="0" fontId="7" fillId="0" borderId="4" xfId="1" applyFont="1" applyBorder="1" applyAlignment="1">
      <alignment horizontal="center" vertical="center" wrapText="1"/>
    </xf>
    <xf numFmtId="176" fontId="7" fillId="0" borderId="5" xfId="1" applyNumberFormat="1" applyFont="1" applyBorder="1" applyAlignment="1">
      <alignment horizontal="center" vertical="center" wrapText="1"/>
    </xf>
    <xf numFmtId="176" fontId="3" fillId="2" borderId="6" xfId="3" applyNumberFormat="1" applyFont="1" applyFill="1" applyBorder="1" applyAlignment="1">
      <alignment horizontal="right" vertical="center"/>
    </xf>
    <xf numFmtId="178" fontId="3" fillId="2" borderId="15" xfId="2" applyNumberFormat="1" applyFont="1" applyFill="1" applyBorder="1" applyAlignment="1">
      <alignment horizontal="right" vertical="center"/>
    </xf>
    <xf numFmtId="178" fontId="0" fillId="0" borderId="0" xfId="0" applyNumberForma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</cellXfs>
  <cellStyles count="4">
    <cellStyle name="一般" xfId="0" builtinId="0"/>
    <cellStyle name="一般 2" xfId="1" xr:uid="{02DE7E1F-EEA9-4271-82A1-288ABE08ADB9}"/>
    <cellStyle name="千分位" xfId="2" builtinId="3"/>
    <cellStyle name="百分比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69320-0927-4C2E-A5EA-812E3CD0C683}">
  <sheetPr>
    <pageSetUpPr fitToPage="1"/>
  </sheetPr>
  <dimension ref="A1:J31"/>
  <sheetViews>
    <sheetView tabSelected="1" view="pageBreakPreview" zoomScale="85" zoomScaleNormal="100" zoomScaleSheetLayoutView="85" workbookViewId="0">
      <selection activeCell="I5" sqref="I5"/>
    </sheetView>
  </sheetViews>
  <sheetFormatPr defaultRowHeight="16.5"/>
  <cols>
    <col min="2" max="2" width="10.625" customWidth="1"/>
    <col min="3" max="3" width="15.625" customWidth="1"/>
    <col min="4" max="4" width="10.625" customWidth="1"/>
    <col min="5" max="5" width="12.625" customWidth="1"/>
    <col min="6" max="6" width="14" bestFit="1" customWidth="1"/>
    <col min="7" max="7" width="21.125" bestFit="1" customWidth="1"/>
    <col min="8" max="8" width="17.375" bestFit="1" customWidth="1"/>
    <col min="9" max="9" width="18.375" customWidth="1"/>
  </cols>
  <sheetData>
    <row r="1" spans="1:10" ht="50.25" customHeight="1" thickBot="1">
      <c r="A1" s="28" t="s">
        <v>9</v>
      </c>
      <c r="B1" s="28"/>
      <c r="C1" s="28"/>
      <c r="D1" s="28"/>
      <c r="E1" s="28"/>
      <c r="F1" s="28"/>
      <c r="G1" s="28"/>
      <c r="H1" s="28"/>
      <c r="I1" s="28"/>
    </row>
    <row r="2" spans="1:10" ht="16.5" customHeight="1">
      <c r="A2" s="29" t="s">
        <v>3</v>
      </c>
      <c r="B2" s="31" t="s">
        <v>4</v>
      </c>
      <c r="C2" s="39" t="s">
        <v>5</v>
      </c>
      <c r="D2" s="33" t="s">
        <v>0</v>
      </c>
      <c r="E2" s="36" t="s">
        <v>12</v>
      </c>
      <c r="F2" s="37"/>
      <c r="G2" s="37"/>
      <c r="H2" s="37"/>
      <c r="I2" s="38"/>
    </row>
    <row r="3" spans="1:10" ht="48.75" thickBot="1">
      <c r="A3" s="30"/>
      <c r="B3" s="32"/>
      <c r="C3" s="40"/>
      <c r="D3" s="34"/>
      <c r="E3" s="7" t="s">
        <v>13</v>
      </c>
      <c r="F3" s="8" t="s">
        <v>14</v>
      </c>
      <c r="G3" s="8" t="s">
        <v>15</v>
      </c>
      <c r="H3" s="8" t="s">
        <v>16</v>
      </c>
      <c r="I3" s="9" t="s">
        <v>17</v>
      </c>
    </row>
    <row r="4" spans="1:10" ht="32.25">
      <c r="A4" s="41" t="s">
        <v>25</v>
      </c>
      <c r="B4" s="35" t="s">
        <v>21</v>
      </c>
      <c r="C4" s="13" t="s">
        <v>22</v>
      </c>
      <c r="D4" s="14">
        <f>SUM(E4:I4)</f>
        <v>435</v>
      </c>
      <c r="E4" s="22">
        <v>0</v>
      </c>
      <c r="F4" s="15">
        <v>3</v>
      </c>
      <c r="G4" s="15">
        <v>108</v>
      </c>
      <c r="H4" s="15">
        <v>272</v>
      </c>
      <c r="I4" s="16">
        <v>52</v>
      </c>
      <c r="J4" s="23"/>
    </row>
    <row r="5" spans="1:10" ht="32.25">
      <c r="A5" s="26"/>
      <c r="B5" s="24"/>
      <c r="C5" s="17" t="s">
        <v>23</v>
      </c>
      <c r="D5" s="11">
        <f>D4/(D4+D6)</f>
        <v>0.66820276497695852</v>
      </c>
      <c r="E5" s="18">
        <f>E4/D4</f>
        <v>0</v>
      </c>
      <c r="F5" s="3">
        <f>F4/D4</f>
        <v>6.8965517241379309E-3</v>
      </c>
      <c r="G5" s="3">
        <f>G4/D4</f>
        <v>0.24827586206896551</v>
      </c>
      <c r="H5" s="3">
        <f>H4/D4</f>
        <v>0.62528735632183907</v>
      </c>
      <c r="I5" s="5">
        <f>I4/D4</f>
        <v>0.11954022988505747</v>
      </c>
    </row>
    <row r="6" spans="1:10" ht="32.25">
      <c r="A6" s="26"/>
      <c r="B6" s="24" t="s">
        <v>24</v>
      </c>
      <c r="C6" s="19" t="s">
        <v>22</v>
      </c>
      <c r="D6" s="14">
        <f>SUM(E6:I6)</f>
        <v>216</v>
      </c>
      <c r="E6" s="22">
        <v>0</v>
      </c>
      <c r="F6" s="1">
        <v>3</v>
      </c>
      <c r="G6" s="1">
        <v>80</v>
      </c>
      <c r="H6" s="1">
        <v>100</v>
      </c>
      <c r="I6" s="10">
        <v>33</v>
      </c>
    </row>
    <row r="7" spans="1:10" ht="33" thickBot="1">
      <c r="A7" s="27"/>
      <c r="B7" s="25"/>
      <c r="C7" s="20" t="s">
        <v>23</v>
      </c>
      <c r="D7" s="12">
        <f>D6/(D4+D6)</f>
        <v>0.33179723502304148</v>
      </c>
      <c r="E7" s="21">
        <f>E6/D6</f>
        <v>0</v>
      </c>
      <c r="F7" s="4">
        <f>F6/D6</f>
        <v>1.3888888888888888E-2</v>
      </c>
      <c r="G7" s="4">
        <f>G6/D6</f>
        <v>0.37037037037037035</v>
      </c>
      <c r="H7" s="4">
        <f>H6/D6</f>
        <v>0.46296296296296297</v>
      </c>
      <c r="I7" s="6">
        <f>I6/D6</f>
        <v>0.15277777777777779</v>
      </c>
    </row>
    <row r="8" spans="1:10" ht="32.25">
      <c r="A8" s="41" t="s">
        <v>20</v>
      </c>
      <c r="B8" s="35" t="s">
        <v>21</v>
      </c>
      <c r="C8" s="13" t="s">
        <v>22</v>
      </c>
      <c r="D8" s="14">
        <f>SUM(E8:I8)</f>
        <v>509</v>
      </c>
      <c r="E8" s="22">
        <v>0</v>
      </c>
      <c r="F8" s="15">
        <v>1</v>
      </c>
      <c r="G8" s="15">
        <v>138</v>
      </c>
      <c r="H8" s="15">
        <v>331</v>
      </c>
      <c r="I8" s="16">
        <v>39</v>
      </c>
      <c r="J8" s="23"/>
    </row>
    <row r="9" spans="1:10" ht="32.25">
      <c r="A9" s="26"/>
      <c r="B9" s="24"/>
      <c r="C9" s="17" t="s">
        <v>23</v>
      </c>
      <c r="D9" s="11">
        <f>D8/(D8+D10)</f>
        <v>0.66973684210526319</v>
      </c>
      <c r="E9" s="18">
        <f>E8/D8</f>
        <v>0</v>
      </c>
      <c r="F9" s="3">
        <f>F8/D8</f>
        <v>1.9646365422396855E-3</v>
      </c>
      <c r="G9" s="3">
        <f>G8/D8</f>
        <v>0.27111984282907664</v>
      </c>
      <c r="H9" s="3">
        <f>H8/D8</f>
        <v>0.650294695481336</v>
      </c>
      <c r="I9" s="5">
        <f>I8/D8</f>
        <v>7.6620825147347735E-2</v>
      </c>
    </row>
    <row r="10" spans="1:10" ht="32.25">
      <c r="A10" s="26"/>
      <c r="B10" s="24" t="s">
        <v>24</v>
      </c>
      <c r="C10" s="19" t="s">
        <v>22</v>
      </c>
      <c r="D10" s="14">
        <f>SUM(E10:I10)</f>
        <v>251</v>
      </c>
      <c r="E10" s="22">
        <v>0</v>
      </c>
      <c r="F10" s="1">
        <v>2</v>
      </c>
      <c r="G10" s="1">
        <v>102</v>
      </c>
      <c r="H10" s="1">
        <v>126</v>
      </c>
      <c r="I10" s="10">
        <v>21</v>
      </c>
    </row>
    <row r="11" spans="1:10" ht="33" thickBot="1">
      <c r="A11" s="27"/>
      <c r="B11" s="25"/>
      <c r="C11" s="20" t="s">
        <v>23</v>
      </c>
      <c r="D11" s="12">
        <f>D10/(D8+D10)</f>
        <v>0.33026315789473687</v>
      </c>
      <c r="E11" s="21">
        <f>E10/D10</f>
        <v>0</v>
      </c>
      <c r="F11" s="4">
        <f>F10/D10</f>
        <v>7.9681274900398405E-3</v>
      </c>
      <c r="G11" s="4">
        <f>G10/D10</f>
        <v>0.4063745019920319</v>
      </c>
      <c r="H11" s="4">
        <f>H10/D10</f>
        <v>0.50199203187250996</v>
      </c>
      <c r="I11" s="6">
        <f>I10/D10</f>
        <v>8.3665338645418322E-2</v>
      </c>
    </row>
    <row r="12" spans="1:10" s="2" customFormat="1" ht="32.25">
      <c r="A12" s="41" t="s">
        <v>19</v>
      </c>
      <c r="B12" s="35" t="s">
        <v>7</v>
      </c>
      <c r="C12" s="13" t="s">
        <v>1</v>
      </c>
      <c r="D12" s="14">
        <f>SUM(E12:I12)</f>
        <v>423</v>
      </c>
      <c r="E12" s="22">
        <v>0</v>
      </c>
      <c r="F12" s="15">
        <v>4</v>
      </c>
      <c r="G12" s="15">
        <v>120</v>
      </c>
      <c r="H12" s="15">
        <v>266</v>
      </c>
      <c r="I12" s="16">
        <v>33</v>
      </c>
      <c r="J12"/>
    </row>
    <row r="13" spans="1:10" s="2" customFormat="1" ht="32.25">
      <c r="A13" s="26"/>
      <c r="B13" s="24"/>
      <c r="C13" s="17" t="s">
        <v>2</v>
      </c>
      <c r="D13" s="11">
        <f>D12/(D12+D14)</f>
        <v>0.65076923076923077</v>
      </c>
      <c r="E13" s="18">
        <f>E12/D12</f>
        <v>0</v>
      </c>
      <c r="F13" s="3">
        <f>F12/D12</f>
        <v>9.4562647754137114E-3</v>
      </c>
      <c r="G13" s="3">
        <f>G12/D12</f>
        <v>0.28368794326241137</v>
      </c>
      <c r="H13" s="3">
        <f>H12/D12</f>
        <v>0.62884160756501184</v>
      </c>
      <c r="I13" s="5">
        <f>I12/D12</f>
        <v>7.8014184397163122E-2</v>
      </c>
    </row>
    <row r="14" spans="1:10" s="2" customFormat="1" ht="32.25">
      <c r="A14" s="26"/>
      <c r="B14" s="24" t="s">
        <v>8</v>
      </c>
      <c r="C14" s="19" t="s">
        <v>1</v>
      </c>
      <c r="D14" s="14">
        <f>SUM(E14:I14)</f>
        <v>227</v>
      </c>
      <c r="E14" s="22">
        <v>0</v>
      </c>
      <c r="F14" s="1">
        <v>4</v>
      </c>
      <c r="G14" s="1">
        <v>99</v>
      </c>
      <c r="H14" s="1">
        <v>116</v>
      </c>
      <c r="I14" s="10">
        <v>8</v>
      </c>
    </row>
    <row r="15" spans="1:10" s="2" customFormat="1" ht="33" thickBot="1">
      <c r="A15" s="27"/>
      <c r="B15" s="25"/>
      <c r="C15" s="20" t="s">
        <v>2</v>
      </c>
      <c r="D15" s="12">
        <f>D14/(D12+D14)</f>
        <v>0.34923076923076923</v>
      </c>
      <c r="E15" s="21">
        <f>E14/D14</f>
        <v>0</v>
      </c>
      <c r="F15" s="4">
        <f>F14/D14</f>
        <v>1.7621145374449341E-2</v>
      </c>
      <c r="G15" s="4">
        <f>G14/D14</f>
        <v>0.43612334801762115</v>
      </c>
      <c r="H15" s="4">
        <f>H14/D14</f>
        <v>0.51101321585903081</v>
      </c>
      <c r="I15" s="6">
        <f>I14/D14</f>
        <v>3.5242290748898682E-2</v>
      </c>
    </row>
    <row r="16" spans="1:10" s="2" customFormat="1" ht="32.25">
      <c r="A16" s="41" t="s">
        <v>18</v>
      </c>
      <c r="B16" s="35" t="s">
        <v>7</v>
      </c>
      <c r="C16" s="13" t="s">
        <v>1</v>
      </c>
      <c r="D16" s="14">
        <f>SUM(E16:I16)</f>
        <v>429</v>
      </c>
      <c r="E16" s="22">
        <v>0</v>
      </c>
      <c r="F16" s="15">
        <v>4</v>
      </c>
      <c r="G16" s="15">
        <v>119</v>
      </c>
      <c r="H16" s="15">
        <v>277</v>
      </c>
      <c r="I16" s="16">
        <v>29</v>
      </c>
    </row>
    <row r="17" spans="1:10" s="2" customFormat="1" ht="32.25">
      <c r="A17" s="26"/>
      <c r="B17" s="24"/>
      <c r="C17" s="17" t="s">
        <v>2</v>
      </c>
      <c r="D17" s="11">
        <f>D16/(D16+D18)</f>
        <v>0.66</v>
      </c>
      <c r="E17" s="18">
        <f>E16/D16</f>
        <v>0</v>
      </c>
      <c r="F17" s="3">
        <f>F16/D16</f>
        <v>9.324009324009324E-3</v>
      </c>
      <c r="G17" s="3">
        <f>G16/D16</f>
        <v>0.27738927738927738</v>
      </c>
      <c r="H17" s="3">
        <f>H16/D16</f>
        <v>0.64568764568764569</v>
      </c>
      <c r="I17" s="5">
        <f>I16/D16</f>
        <v>6.75990675990676E-2</v>
      </c>
    </row>
    <row r="18" spans="1:10" s="2" customFormat="1" ht="32.25">
      <c r="A18" s="26"/>
      <c r="B18" s="24" t="s">
        <v>8</v>
      </c>
      <c r="C18" s="19" t="s">
        <v>1</v>
      </c>
      <c r="D18" s="14">
        <f>SUM(E18:I18)</f>
        <v>221</v>
      </c>
      <c r="E18" s="22">
        <v>0</v>
      </c>
      <c r="F18" s="1">
        <v>3</v>
      </c>
      <c r="G18" s="1">
        <v>95</v>
      </c>
      <c r="H18" s="1">
        <v>93</v>
      </c>
      <c r="I18" s="10">
        <v>30</v>
      </c>
    </row>
    <row r="19" spans="1:10" s="2" customFormat="1" ht="33" thickBot="1">
      <c r="A19" s="27"/>
      <c r="B19" s="25"/>
      <c r="C19" s="20" t="s">
        <v>2</v>
      </c>
      <c r="D19" s="12">
        <f>D18/(D16+D18)</f>
        <v>0.34</v>
      </c>
      <c r="E19" s="21">
        <f>E18/D18</f>
        <v>0</v>
      </c>
      <c r="F19" s="4">
        <f>F18/D18</f>
        <v>1.3574660633484163E-2</v>
      </c>
      <c r="G19" s="4">
        <f>G18/D18</f>
        <v>0.42986425339366519</v>
      </c>
      <c r="H19" s="4">
        <f>H18/D18</f>
        <v>0.42081447963800905</v>
      </c>
      <c r="I19" s="6">
        <f>I18/D18</f>
        <v>0.13574660633484162</v>
      </c>
    </row>
    <row r="20" spans="1:10" ht="32.25">
      <c r="A20" s="41" t="s">
        <v>11</v>
      </c>
      <c r="B20" s="35" t="s">
        <v>7</v>
      </c>
      <c r="C20" s="13" t="s">
        <v>1</v>
      </c>
      <c r="D20" s="14">
        <v>507</v>
      </c>
      <c r="E20" s="22">
        <v>0</v>
      </c>
      <c r="F20" s="15">
        <v>3</v>
      </c>
      <c r="G20" s="15">
        <v>153</v>
      </c>
      <c r="H20" s="15">
        <v>300</v>
      </c>
      <c r="I20" s="16">
        <v>51</v>
      </c>
      <c r="J20" s="2"/>
    </row>
    <row r="21" spans="1:10" ht="32.25">
      <c r="A21" s="26"/>
      <c r="B21" s="24"/>
      <c r="C21" s="17" t="s">
        <v>2</v>
      </c>
      <c r="D21" s="11">
        <f>D20/(D20+D22)</f>
        <v>0.67600000000000005</v>
      </c>
      <c r="E21" s="18">
        <f>E20/D20</f>
        <v>0</v>
      </c>
      <c r="F21" s="3">
        <f>F20/D20</f>
        <v>5.9171597633136093E-3</v>
      </c>
      <c r="G21" s="3">
        <f>G20/D20</f>
        <v>0.30177514792899407</v>
      </c>
      <c r="H21" s="3">
        <f>H20/D20</f>
        <v>0.59171597633136097</v>
      </c>
      <c r="I21" s="5">
        <f>I20/D20</f>
        <v>0.10059171597633136</v>
      </c>
    </row>
    <row r="22" spans="1:10" ht="32.25">
      <c r="A22" s="26"/>
      <c r="B22" s="24" t="s">
        <v>8</v>
      </c>
      <c r="C22" s="19" t="s">
        <v>1</v>
      </c>
      <c r="D22" s="14">
        <v>243</v>
      </c>
      <c r="E22" s="22">
        <v>0</v>
      </c>
      <c r="F22" s="1">
        <v>1</v>
      </c>
      <c r="G22" s="1">
        <v>91</v>
      </c>
      <c r="H22" s="1">
        <v>125</v>
      </c>
      <c r="I22" s="10">
        <v>26</v>
      </c>
    </row>
    <row r="23" spans="1:10" ht="33" thickBot="1">
      <c r="A23" s="27"/>
      <c r="B23" s="25"/>
      <c r="C23" s="20" t="s">
        <v>2</v>
      </c>
      <c r="D23" s="12">
        <f>D22/(D20+D22)</f>
        <v>0.32400000000000001</v>
      </c>
      <c r="E23" s="21">
        <f>E22/D22</f>
        <v>0</v>
      </c>
      <c r="F23" s="4">
        <f>F22/D22</f>
        <v>4.11522633744856E-3</v>
      </c>
      <c r="G23" s="4">
        <f>G22/D22</f>
        <v>0.37448559670781895</v>
      </c>
      <c r="H23" s="4">
        <f>H22/D22</f>
        <v>0.51440329218106995</v>
      </c>
      <c r="I23" s="6">
        <f>I22/D22</f>
        <v>0.10699588477366255</v>
      </c>
    </row>
    <row r="24" spans="1:10" ht="32.25">
      <c r="A24" s="41" t="s">
        <v>10</v>
      </c>
      <c r="B24" s="35" t="s">
        <v>7</v>
      </c>
      <c r="C24" s="13" t="s">
        <v>1</v>
      </c>
      <c r="D24" s="14">
        <f>SUM(E24:I24)</f>
        <v>483</v>
      </c>
      <c r="E24" s="22">
        <v>0</v>
      </c>
      <c r="F24" s="15">
        <v>6</v>
      </c>
      <c r="G24" s="15">
        <v>146</v>
      </c>
      <c r="H24" s="15">
        <v>309</v>
      </c>
      <c r="I24" s="16">
        <v>22</v>
      </c>
    </row>
    <row r="25" spans="1:10" ht="32.25">
      <c r="A25" s="26"/>
      <c r="B25" s="24"/>
      <c r="C25" s="17" t="s">
        <v>2</v>
      </c>
      <c r="D25" s="11">
        <f>D24/(D24+D26)</f>
        <v>0.69</v>
      </c>
      <c r="E25" s="18">
        <f>E24/D24</f>
        <v>0</v>
      </c>
      <c r="F25" s="3">
        <f>F24/D24</f>
        <v>1.2422360248447204E-2</v>
      </c>
      <c r="G25" s="3">
        <f>G24/D24</f>
        <v>0.3022774327122153</v>
      </c>
      <c r="H25" s="3">
        <f>H24/D24</f>
        <v>0.63975155279503104</v>
      </c>
      <c r="I25" s="5">
        <f>I24/D24</f>
        <v>4.5548654244306416E-2</v>
      </c>
    </row>
    <row r="26" spans="1:10" ht="32.25">
      <c r="A26" s="26"/>
      <c r="B26" s="24" t="s">
        <v>8</v>
      </c>
      <c r="C26" s="19" t="s">
        <v>1</v>
      </c>
      <c r="D26" s="14">
        <f>SUM(E26:I26)</f>
        <v>217</v>
      </c>
      <c r="E26" s="22">
        <v>0</v>
      </c>
      <c r="F26" s="1">
        <v>4</v>
      </c>
      <c r="G26" s="1">
        <v>84</v>
      </c>
      <c r="H26" s="1">
        <v>128</v>
      </c>
      <c r="I26" s="10">
        <v>1</v>
      </c>
    </row>
    <row r="27" spans="1:10" ht="33" thickBot="1">
      <c r="A27" s="27"/>
      <c r="B27" s="25"/>
      <c r="C27" s="20" t="s">
        <v>2</v>
      </c>
      <c r="D27" s="12">
        <f>D26/(D24+D26)</f>
        <v>0.31</v>
      </c>
      <c r="E27" s="21">
        <f>E26/D26</f>
        <v>0</v>
      </c>
      <c r="F27" s="4">
        <f>F26/D26</f>
        <v>1.8433179723502304E-2</v>
      </c>
      <c r="G27" s="4">
        <f>G26/D26</f>
        <v>0.38709677419354838</v>
      </c>
      <c r="H27" s="4">
        <f>H26/D26</f>
        <v>0.58986175115207373</v>
      </c>
      <c r="I27" s="6">
        <f>I26/D26</f>
        <v>4.608294930875576E-3</v>
      </c>
    </row>
    <row r="28" spans="1:10" ht="32.25">
      <c r="A28" s="41" t="s">
        <v>6</v>
      </c>
      <c r="B28" s="35" t="s">
        <v>7</v>
      </c>
      <c r="C28" s="13" t="s">
        <v>1</v>
      </c>
      <c r="D28" s="14">
        <f>SUM(E28:I28)</f>
        <v>368</v>
      </c>
      <c r="E28" s="22">
        <v>0</v>
      </c>
      <c r="F28" s="15">
        <v>2</v>
      </c>
      <c r="G28" s="15">
        <v>109</v>
      </c>
      <c r="H28" s="15">
        <v>243</v>
      </c>
      <c r="I28" s="16">
        <v>14</v>
      </c>
    </row>
    <row r="29" spans="1:10" ht="32.25">
      <c r="A29" s="26"/>
      <c r="B29" s="24"/>
      <c r="C29" s="17" t="s">
        <v>2</v>
      </c>
      <c r="D29" s="11">
        <f>D28/(D28+D30)</f>
        <v>0.67522935779816518</v>
      </c>
      <c r="E29" s="18">
        <f>E28/D28</f>
        <v>0</v>
      </c>
      <c r="F29" s="3">
        <f>F28/D28</f>
        <v>5.434782608695652E-3</v>
      </c>
      <c r="G29" s="3">
        <f>G28/D28</f>
        <v>0.29619565217391303</v>
      </c>
      <c r="H29" s="3">
        <f>H28/D28</f>
        <v>0.66032608695652173</v>
      </c>
      <c r="I29" s="5">
        <f>I28/D28</f>
        <v>3.8043478260869568E-2</v>
      </c>
    </row>
    <row r="30" spans="1:10" ht="32.25">
      <c r="A30" s="26"/>
      <c r="B30" s="24" t="s">
        <v>8</v>
      </c>
      <c r="C30" s="19" t="s">
        <v>1</v>
      </c>
      <c r="D30" s="14">
        <f>SUM(E30:I30)</f>
        <v>177</v>
      </c>
      <c r="E30" s="22">
        <v>0</v>
      </c>
      <c r="F30" s="1">
        <v>3</v>
      </c>
      <c r="G30" s="1">
        <v>84</v>
      </c>
      <c r="H30" s="1">
        <v>88</v>
      </c>
      <c r="I30" s="10">
        <v>2</v>
      </c>
    </row>
    <row r="31" spans="1:10" ht="33" thickBot="1">
      <c r="A31" s="27"/>
      <c r="B31" s="25"/>
      <c r="C31" s="20" t="s">
        <v>2</v>
      </c>
      <c r="D31" s="12">
        <f>D30/(D28+D30)</f>
        <v>0.32477064220183488</v>
      </c>
      <c r="E31" s="21">
        <f>E30/D30</f>
        <v>0</v>
      </c>
      <c r="F31" s="4">
        <f>F30/D30</f>
        <v>1.6949152542372881E-2</v>
      </c>
      <c r="G31" s="4">
        <f>G30/D30</f>
        <v>0.47457627118644069</v>
      </c>
      <c r="H31" s="4">
        <f>H30/D30</f>
        <v>0.49717514124293788</v>
      </c>
      <c r="I31" s="6">
        <f>I30/D30</f>
        <v>1.1299435028248588E-2</v>
      </c>
    </row>
  </sheetData>
  <mergeCells count="27">
    <mergeCell ref="B18:B19"/>
    <mergeCell ref="A12:A15"/>
    <mergeCell ref="B12:B13"/>
    <mergeCell ref="A4:A7"/>
    <mergeCell ref="B4:B5"/>
    <mergeCell ref="B6:B7"/>
    <mergeCell ref="B2:B3"/>
    <mergeCell ref="A2:A3"/>
    <mergeCell ref="B14:B15"/>
    <mergeCell ref="D2:D3"/>
    <mergeCell ref="B16:B17"/>
    <mergeCell ref="A1:I1"/>
    <mergeCell ref="B28:B29"/>
    <mergeCell ref="B30:B31"/>
    <mergeCell ref="E2:I2"/>
    <mergeCell ref="C2:C3"/>
    <mergeCell ref="A20:A23"/>
    <mergeCell ref="A8:A11"/>
    <mergeCell ref="B8:B9"/>
    <mergeCell ref="B10:B11"/>
    <mergeCell ref="A24:A27"/>
    <mergeCell ref="B24:B25"/>
    <mergeCell ref="B26:B27"/>
    <mergeCell ref="A16:A19"/>
    <mergeCell ref="B20:B21"/>
    <mergeCell ref="A28:A31"/>
    <mergeCell ref="B22:B23"/>
  </mergeCells>
  <phoneticPr fontId="2" type="noConversion"/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加油站經營管理人員性別統計表</vt:lpstr>
    </vt:vector>
  </TitlesOfParts>
  <Company>itri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sophiakao</dc:creator>
  <cp:lastModifiedBy>研四所 台綜院</cp:lastModifiedBy>
  <cp:lastPrinted>2021-05-13T08:59:38Z</cp:lastPrinted>
  <dcterms:created xsi:type="dcterms:W3CDTF">2013-06-26T06:02:05Z</dcterms:created>
  <dcterms:modified xsi:type="dcterms:W3CDTF">2026-06-24T09:03:39Z</dcterms:modified>
</cp:coreProperties>
</file>